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l mio Drive\Adriana\CommScArea\BIRD_Ateneo\Rendiconti16-18\RendicontazioniValutazioni2018\"/>
    </mc:Choice>
  </mc:AlternateContent>
  <bookViews>
    <workbookView xWindow="0" yWindow="0" windowWidth="28800" windowHeight="12300" tabRatio="559"/>
  </bookViews>
  <sheets>
    <sheet name="ARD2018" sheetId="1" r:id="rId1"/>
    <sheet name="GiudiziARD2018" sheetId="2" r:id="rId2"/>
    <sheet name="PRD2018" sheetId="3" r:id="rId3"/>
    <sheet name="GiudiziPRD2018" sheetId="4" r:id="rId4"/>
    <sheet name="SuddivisioneProgettiCSA2" sheetId="5" r:id="rId5"/>
  </sheets>
  <definedNames>
    <definedName name="_xlnm.Print_Area" localSheetId="0">'ARD2018'!$A$1:$K$16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D11" i="4"/>
  <c r="G8" i="4"/>
  <c r="G7" i="4"/>
  <c r="G6" i="4"/>
  <c r="G5" i="4"/>
  <c r="G4" i="4"/>
  <c r="G3" i="4"/>
  <c r="G11" i="4" s="1"/>
  <c r="G4" i="3" l="1"/>
  <c r="G5" i="3"/>
  <c r="G6" i="3"/>
  <c r="G7" i="3"/>
  <c r="G8" i="3"/>
  <c r="G3" i="3"/>
  <c r="F14" i="2"/>
  <c r="E14" i="2"/>
  <c r="D14" i="2"/>
  <c r="H12" i="2"/>
  <c r="H11" i="2"/>
  <c r="H10" i="2"/>
  <c r="H9" i="2"/>
  <c r="H8" i="2"/>
  <c r="H7" i="2"/>
  <c r="H6" i="2"/>
  <c r="H5" i="2"/>
  <c r="H4" i="2"/>
  <c r="H3" i="2"/>
  <c r="H14" i="2" l="1"/>
  <c r="H16" i="1"/>
  <c r="D16" i="1"/>
  <c r="E16" i="1"/>
  <c r="F16" i="1"/>
  <c r="H8" i="1" l="1"/>
  <c r="H7" i="1"/>
  <c r="S3" i="1"/>
  <c r="T4" i="1"/>
  <c r="S6" i="1"/>
  <c r="S8" i="1"/>
  <c r="S9" i="1"/>
  <c r="T9" i="1" s="1"/>
  <c r="S10" i="1"/>
  <c r="T10" i="1"/>
  <c r="S11" i="1"/>
  <c r="T11" i="1" s="1"/>
  <c r="S12" i="1"/>
  <c r="T12" i="1" s="1"/>
  <c r="S13" i="1"/>
  <c r="T13" i="1" s="1"/>
  <c r="H14" i="1"/>
  <c r="T8" i="1" l="1"/>
  <c r="E11" i="3" l="1"/>
  <c r="D11" i="3"/>
  <c r="G11" i="3" l="1"/>
  <c r="Q16" i="1" l="1"/>
  <c r="P16" i="1"/>
  <c r="H5" i="1" l="1"/>
  <c r="T6" i="1" s="1"/>
  <c r="H9" i="1"/>
  <c r="H10" i="1"/>
  <c r="H11" i="1"/>
  <c r="H12" i="1"/>
  <c r="H13" i="1"/>
  <c r="S16" i="1" l="1"/>
  <c r="H3" i="1" l="1"/>
  <c r="T16" i="1" l="1"/>
</calcChain>
</file>

<file path=xl/comments1.xml><?xml version="1.0" encoding="utf-8"?>
<comments xmlns="http://schemas.openxmlformats.org/spreadsheetml/2006/main">
  <authors>
    <author/>
  </authors>
  <commentList>
    <comment ref="I2" authorId="0" shapeId="0">
      <text>
        <r>
          <rPr>
            <sz val="11"/>
            <color theme="1"/>
            <rFont val="Calibri"/>
            <family val="2"/>
            <scheme val="minor"/>
          </rPr>
          <t>======
ID#AAAAa_QvcdM
Adriana Schiavon    (2022-06-21 07:40:55)
1.  Aderenza al progetto originale, livello del raggiungimento degli obiettivi prefissati e della loro rilevanza internazionale, consistenza dell'attività dell'assegnista eventualmente previsto nel progetto;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======
ID#AAAAa_QvcdI
Adriana Schiavon    (2022-06-21 07:40:55)
Qualità della produzione scientifica: pubblicazioni attinenti al progetto, presentazioni a congressi, proceeding, poster, seminari su invito, brevetti;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======
ID#AAAAa_QvcdA
Adriana Schiavon    (2022-06-21 07:40:55)
1.  Aderenza al progetto originale, livello del raggiungimento degli obiettivi prefissati e della loro rilevanza internazionale, consistenza dell'attività dell'assegnista eventualmente previsto nel progetto;</t>
        </r>
      </text>
    </comment>
    <comment ref="I2" authorId="0" shapeId="0">
      <text>
        <r>
          <rPr>
            <sz val="11"/>
            <color theme="1"/>
            <rFont val="Calibri"/>
            <family val="2"/>
            <scheme val="minor"/>
          </rPr>
          <t>======
ID#AAAAa_QvcdE
Adriana Schiavon    (2022-06-21 07:40:55)
Qualità della produzione scientifica: pubblicazioni attinenti al progetto, presentazioni a congressi, proceeding, poster, seminari su invito, brevetti;</t>
        </r>
      </text>
    </comment>
  </commentList>
</comments>
</file>

<file path=xl/sharedStrings.xml><?xml version="1.0" encoding="utf-8"?>
<sst xmlns="http://schemas.openxmlformats.org/spreadsheetml/2006/main" count="292" uniqueCount="115">
  <si>
    <t>Cod. Cineca</t>
  </si>
  <si>
    <t>Responsabile Scientifico</t>
  </si>
  <si>
    <t>Titolo</t>
  </si>
  <si>
    <t>Assegnazione</t>
  </si>
  <si>
    <t>Cofinanziamento</t>
  </si>
  <si>
    <t>Rendicontazione</t>
  </si>
  <si>
    <t>Note</t>
  </si>
  <si>
    <t>Finanziamento totale assegno</t>
  </si>
  <si>
    <t>Assegnista</t>
  </si>
  <si>
    <t>Note da bilancio</t>
  </si>
  <si>
    <t>Differenze</t>
  </si>
  <si>
    <t>Costi rendicontati</t>
  </si>
  <si>
    <t xml:space="preserve">€ </t>
  </si>
  <si>
    <t>Fondo</t>
  </si>
  <si>
    <t>sì/no</t>
  </si>
  <si>
    <t>data consegna</t>
  </si>
  <si>
    <t>Nominativo</t>
  </si>
  <si>
    <t>Dal</t>
  </si>
  <si>
    <t>Al</t>
  </si>
  <si>
    <t xml:space="preserve">Descrizione </t>
  </si>
  <si>
    <t>Costi DFA</t>
  </si>
  <si>
    <t>Cofin INFN</t>
  </si>
  <si>
    <t>Altri Cofin</t>
  </si>
  <si>
    <t>Totale</t>
  </si>
  <si>
    <t>INFN PD</t>
  </si>
  <si>
    <t>INFN PD (*)</t>
  </si>
  <si>
    <t xml:space="preserve"> //</t>
  </si>
  <si>
    <t>Totali</t>
  </si>
  <si>
    <t>Assegno di ricerca</t>
  </si>
  <si>
    <t>GIUDIZI</t>
  </si>
  <si>
    <t xml:space="preserve">1. Aderenza al progetto originale,......
</t>
  </si>
  <si>
    <t xml:space="preserve">2.Qualità della produzione scientifica: ....
</t>
  </si>
  <si>
    <t>3. Sviluppi successivi della ricerca.</t>
  </si>
  <si>
    <t>Giudizio scientifico (sintetico)</t>
  </si>
  <si>
    <t>4. Congruità delle spese in relazione al piano di lavoro previsto.</t>
  </si>
  <si>
    <t>Rendicontazione finanziaria</t>
  </si>
  <si>
    <t xml:space="preserve">Assegnazione </t>
  </si>
  <si>
    <t>Finanziamento totale</t>
  </si>
  <si>
    <t>Costo assegno</t>
  </si>
  <si>
    <t>Da Bilancio</t>
  </si>
  <si>
    <t>note</t>
  </si>
  <si>
    <t xml:space="preserve"> €  </t>
  </si>
  <si>
    <t>Inventariabile</t>
  </si>
  <si>
    <t>Spese di consumo e funzionamento</t>
  </si>
  <si>
    <t>Missioni</t>
  </si>
  <si>
    <t>Assegni di ricerca</t>
  </si>
  <si>
    <t>Attrezzature sup. € 5.000</t>
  </si>
  <si>
    <t>area</t>
  </si>
  <si>
    <t>fuori area</t>
  </si>
  <si>
    <t>Tipo Progetto</t>
  </si>
  <si>
    <t xml:space="preserve">Sì </t>
  </si>
  <si>
    <t>Sì</t>
  </si>
  <si>
    <t>ARD</t>
  </si>
  <si>
    <t>PRD</t>
  </si>
  <si>
    <t>1. Aderenza al progetto originale,......</t>
  </si>
  <si>
    <t>2.Qualità della produzione scientifica: ....</t>
  </si>
  <si>
    <t>BARTOLO Nicola</t>
  </si>
  <si>
    <t>Testing early Universe physics and the nature of dark energy via advanced statistical analysis of EUCLID data</t>
  </si>
  <si>
    <t>BERNARDINI Elisa</t>
  </si>
  <si>
    <t>Multi-messenger investigations of neutrinos, gamma-rays and broadband electromagnetic data</t>
  </si>
  <si>
    <t>BERTINI Ivano</t>
  </si>
  <si>
    <t>Characterization of cometary dust using in-situ spectrophotometric data and laboratory analysis.</t>
  </si>
  <si>
    <t>CARRARO Giovanni</t>
  </si>
  <si>
    <t>Caratterizzazione dei siti astronomici: inquinamento luminoso e copertura nuvolosa</t>
  </si>
  <si>
    <t>COLLAZUOL Gianmaria</t>
  </si>
  <si>
    <t>Development of new gaseous Time Projection Chambers for applications in Neutrino and Nuclear Physics</t>
  </si>
  <si>
    <t>LUNARDON Marcello</t>
  </si>
  <si>
    <t>Measurements of hadrons and jets with heavy flavour in Pb-Pb collisions from the 2018 LHC run and development of analysis tools for the upgraded ALICE experiment</t>
  </si>
  <si>
    <t>MISTURA Giampaolo</t>
  </si>
  <si>
    <t>Droplet microfluidic device based on particles manipulation for exosomes isolation and analysis</t>
  </si>
  <si>
    <t>SALASNICH Luca</t>
  </si>
  <si>
    <t>Static and dynamical properties of quantum gases in reduced dimensions</t>
  </si>
  <si>
    <t>SIMI Gabriele</t>
  </si>
  <si>
    <t>LHCb RICH Upgrade and data Analysis</t>
  </si>
  <si>
    <t>SIMONETTO Franco</t>
  </si>
  <si>
    <t>Drift Tubes upgrade for the High Luminosity phase of the Large Hadron Collider</t>
  </si>
  <si>
    <t>Totale richieste al netto di cofinanziamento</t>
  </si>
  <si>
    <t>BIRD</t>
  </si>
  <si>
    <t>PE</t>
  </si>
  <si>
    <r>
      <rPr>
        <b/>
        <sz val="10"/>
        <color theme="1"/>
        <rFont val="Arial"/>
        <family val="2"/>
      </rPr>
      <t>TROGOLO</t>
    </r>
    <r>
      <rPr>
        <sz val="10"/>
        <color theme="1"/>
        <rFont val="Arial"/>
        <family val="2"/>
      </rPr>
      <t xml:space="preserve"> Stefano</t>
    </r>
  </si>
  <si>
    <t>DOR Fisica della Materia - Resp. Mistura</t>
  </si>
  <si>
    <r>
      <rPr>
        <b/>
        <sz val="10"/>
        <color theme="1"/>
        <rFont val="Arial"/>
        <family val="2"/>
      </rPr>
      <t>FERRARO</t>
    </r>
    <r>
      <rPr>
        <sz val="10"/>
        <color theme="1"/>
        <rFont val="Arial"/>
        <family val="2"/>
      </rPr>
      <t xml:space="preserve"> Davide</t>
    </r>
  </si>
  <si>
    <r>
      <t xml:space="preserve">CAPELLARO </t>
    </r>
    <r>
      <rPr>
        <sz val="10"/>
        <color theme="1"/>
        <rFont val="Arial"/>
        <family val="2"/>
      </rPr>
      <t>Alberto</t>
    </r>
  </si>
  <si>
    <r>
      <rPr>
        <b/>
        <sz val="10"/>
        <color theme="1"/>
        <rFont val="Arial"/>
        <family val="2"/>
      </rPr>
      <t xml:space="preserve">GALLORINI </t>
    </r>
    <r>
      <rPr>
        <sz val="10"/>
        <color theme="1"/>
        <rFont val="Arial"/>
        <family val="2"/>
      </rPr>
      <t>Stefano</t>
    </r>
  </si>
  <si>
    <r>
      <rPr>
        <b/>
        <sz val="11"/>
        <color theme="1"/>
        <rFont val="Calibri"/>
        <family val="2"/>
        <scheme val="minor"/>
      </rPr>
      <t>PAZZINI</t>
    </r>
    <r>
      <rPr>
        <sz val="11"/>
        <color theme="1"/>
        <rFont val="Calibri"/>
        <family val="2"/>
        <scheme val="minor"/>
      </rPr>
      <t xml:space="preserve"> Jacopo</t>
    </r>
  </si>
  <si>
    <r>
      <rPr>
        <b/>
        <sz val="10"/>
        <color theme="1"/>
        <rFont val="Arial"/>
        <family val="2"/>
      </rPr>
      <t xml:space="preserve">GOSH </t>
    </r>
    <r>
      <rPr>
        <sz val="10"/>
        <color theme="1"/>
        <rFont val="Arial"/>
        <family val="2"/>
      </rPr>
      <t>Anusheree</t>
    </r>
  </si>
  <si>
    <r>
      <t xml:space="preserve">BENVENUTO </t>
    </r>
    <r>
      <rPr>
        <sz val="10"/>
        <color theme="1"/>
        <rFont val="Arial"/>
        <family val="2"/>
      </rPr>
      <t>Giampaolo</t>
    </r>
  </si>
  <si>
    <r>
      <t xml:space="preserve">KARAGIANNIS </t>
    </r>
    <r>
      <rPr>
        <sz val="10"/>
        <color theme="1"/>
        <rFont val="Arial"/>
        <family val="2"/>
      </rPr>
      <t>Dionysios</t>
    </r>
  </si>
  <si>
    <t>non richiesto rendicontazione per dimissioni</t>
  </si>
  <si>
    <t>DOR 2018 - Resp. Doro</t>
  </si>
  <si>
    <r>
      <t xml:space="preserve">PRANDINI </t>
    </r>
    <r>
      <rPr>
        <sz val="10"/>
        <color theme="1"/>
        <rFont val="Arial"/>
        <family val="2"/>
      </rPr>
      <t>Elisa</t>
    </r>
  </si>
  <si>
    <r>
      <rPr>
        <b/>
        <sz val="10"/>
        <color theme="1"/>
        <rFont val="Arial"/>
        <family val="2"/>
      </rPr>
      <t>MALLAMACI</t>
    </r>
    <r>
      <rPr>
        <sz val="10"/>
        <color theme="1"/>
        <rFont val="Arial"/>
        <family val="2"/>
      </rPr>
      <t xml:space="preserve"> Manuela</t>
    </r>
  </si>
  <si>
    <t>Progetto ASI "Missione Rosetta ... Add.2"</t>
  </si>
  <si>
    <r>
      <rPr>
        <b/>
        <sz val="10"/>
        <color theme="1"/>
        <rFont val="Arial"/>
        <family val="2"/>
      </rPr>
      <t xml:space="preserve">FRATTIN </t>
    </r>
    <r>
      <rPr>
        <sz val="10"/>
        <color theme="1"/>
        <rFont val="Arial"/>
        <family val="2"/>
      </rPr>
      <t>Elisa</t>
    </r>
  </si>
  <si>
    <t>01/10/208</t>
  </si>
  <si>
    <r>
      <rPr>
        <b/>
        <sz val="10"/>
        <color theme="1"/>
        <rFont val="Arial"/>
        <family val="2"/>
      </rPr>
      <t xml:space="preserve">CAVAZZANI </t>
    </r>
    <r>
      <rPr>
        <sz val="10"/>
        <color theme="1"/>
        <rFont val="Arial"/>
        <family val="2"/>
      </rPr>
      <t>Stefano</t>
    </r>
  </si>
  <si>
    <t>Proroga assegno per COVID dal 31/10 al 31/12/2020</t>
  </si>
  <si>
    <t>Inviato giudizio ?</t>
  </si>
  <si>
    <t>CASSATA PAOLO</t>
  </si>
  <si>
    <t>The baryon cycle in galaxies: gas, dust and SFR interplay revealed by the Atacama Large Millimeter Array</t>
  </si>
  <si>
    <t>D'ERAMO FRANCESCO</t>
  </si>
  <si>
    <t>New Theoretical Tools to Look at the Invisible Universe</t>
  </si>
  <si>
    <t>LUCCHESI DONATELLA</t>
  </si>
  <si>
    <t>Study of mutli-TeV muon collider limitations due to collider background induced radiation</t>
  </si>
  <si>
    <t>MAMMANO FABIO</t>
  </si>
  <si>
    <t>Connexins as therapeutic targets addressable by human recombinant antibodies</t>
  </si>
  <si>
    <t>MATTEI GIOVANNI</t>
  </si>
  <si>
    <t>plasmonic Metasurfaces for Nanolasing</t>
  </si>
  <si>
    <t>RECCHIA FRANCESCO</t>
  </si>
  <si>
    <t>Weak interaction physics with precision measurements of nuclear beta decay.</t>
  </si>
  <si>
    <t>DOR Mastrolia</t>
  </si>
  <si>
    <t>DOR Mistura</t>
  </si>
  <si>
    <t>DOR Recchia</t>
  </si>
  <si>
    <t>sì</t>
  </si>
  <si>
    <t>Fondi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</si>
</sst>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_-[$€-410]\ * #,##0.00_-;\-[$€-410]\ * #,##0.00_-;_-[$€-410]\ * &quot;-&quot;??_-;_-@_-"/>
    <numFmt numFmtId="165" formatCode="_-&quot;€&quot;\ * #,##0.00_-;\-&quot;€&quot;\ * #,##0.00_-;_-&quot;€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theme="5"/>
      <name val="Arial"/>
      <family val="2"/>
    </font>
    <font>
      <b/>
      <sz val="11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9" fillId="0" borderId="0" applyFont="0" applyFill="0" applyBorder="0" applyAlignment="0" applyProtection="0"/>
  </cellStyleXfs>
  <cellXfs count="373">
    <xf numFmtId="0" fontId="0" fillId="0" borderId="0" xfId="0"/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44" fontId="2" fillId="0" borderId="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44" fontId="2" fillId="0" borderId="3" xfId="0" applyNumberFormat="1" applyFont="1" applyBorder="1" applyAlignment="1">
      <alignment vertical="center"/>
    </xf>
    <xf numFmtId="1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44" fontId="2" fillId="0" borderId="8" xfId="0" applyNumberFormat="1" applyFont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14" fontId="2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/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44" fontId="2" fillId="0" borderId="25" xfId="0" applyNumberFormat="1" applyFont="1" applyBorder="1" applyAlignment="1">
      <alignment vertical="center"/>
    </xf>
    <xf numFmtId="44" fontId="2" fillId="0" borderId="17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14" fontId="2" fillId="0" borderId="17" xfId="0" applyNumberFormat="1" applyFont="1" applyBorder="1" applyAlignment="1">
      <alignment vertical="center"/>
    </xf>
    <xf numFmtId="14" fontId="2" fillId="0" borderId="9" xfId="0" applyNumberFormat="1" applyFont="1" applyBorder="1" applyAlignment="1">
      <alignment vertical="center"/>
    </xf>
    <xf numFmtId="0" fontId="1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2" fillId="0" borderId="10" xfId="0" applyNumberFormat="1" applyFont="1" applyBorder="1" applyAlignment="1">
      <alignment horizontal="center" vertical="center" wrapText="1"/>
    </xf>
    <xf numFmtId="44" fontId="2" fillId="0" borderId="24" xfId="0" applyNumberFormat="1" applyFont="1" applyBorder="1" applyAlignment="1">
      <alignment horizontal="center" vertical="center" wrapText="1"/>
    </xf>
    <xf numFmtId="44" fontId="10" fillId="0" borderId="24" xfId="0" applyNumberFormat="1" applyFont="1" applyBorder="1" applyAlignment="1">
      <alignment horizontal="center" vertical="center" wrapText="1"/>
    </xf>
    <xf numFmtId="44" fontId="2" fillId="0" borderId="11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44" fontId="7" fillId="0" borderId="37" xfId="0" applyNumberFormat="1" applyFont="1" applyBorder="1" applyAlignment="1">
      <alignment horizontal="center" vertical="center" wrapText="1"/>
    </xf>
    <xf numFmtId="44" fontId="2" fillId="0" borderId="29" xfId="0" applyNumberFormat="1" applyFont="1" applyBorder="1" applyAlignment="1">
      <alignment horizontal="center" vertical="center" wrapText="1"/>
    </xf>
    <xf numFmtId="44" fontId="2" fillId="0" borderId="25" xfId="0" applyNumberFormat="1" applyFont="1" applyBorder="1" applyAlignment="1">
      <alignment horizontal="center" vertical="center" wrapText="1"/>
    </xf>
    <xf numFmtId="44" fontId="2" fillId="0" borderId="3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4" fontId="2" fillId="0" borderId="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4" fontId="2" fillId="0" borderId="17" xfId="0" applyNumberFormat="1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 wrapText="1"/>
    </xf>
    <xf numFmtId="44" fontId="7" fillId="0" borderId="11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44" fontId="2" fillId="0" borderId="44" xfId="0" applyNumberFormat="1" applyFont="1" applyBorder="1" applyAlignment="1">
      <alignment horizontal="center" vertical="center" wrapText="1"/>
    </xf>
    <xf numFmtId="44" fontId="2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14" fontId="2" fillId="0" borderId="5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4" fontId="2" fillId="0" borderId="26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44" fontId="2" fillId="0" borderId="40" xfId="0" applyNumberFormat="1" applyFont="1" applyBorder="1" applyAlignment="1">
      <alignment horizontal="center" vertical="center" wrapText="1"/>
    </xf>
    <xf numFmtId="44" fontId="2" fillId="0" borderId="27" xfId="0" applyNumberFormat="1" applyFont="1" applyBorder="1" applyAlignment="1">
      <alignment horizontal="center" vertical="center" wrapText="1"/>
    </xf>
    <xf numFmtId="0" fontId="0" fillId="0" borderId="3" xfId="0" applyBorder="1"/>
    <xf numFmtId="44" fontId="11" fillId="0" borderId="3" xfId="0" applyNumberFormat="1" applyFont="1" applyBorder="1" applyAlignment="1">
      <alignment horizontal="center" vertical="center" wrapText="1"/>
    </xf>
    <xf numFmtId="44" fontId="12" fillId="0" borderId="44" xfId="0" applyNumberFormat="1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44" fontId="10" fillId="0" borderId="4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9" xfId="0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0" fontId="2" fillId="0" borderId="5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3" fillId="0" borderId="51" xfId="0" applyFont="1" applyBorder="1" applyAlignment="1">
      <alignment horizontal="center" vertical="center" wrapText="1"/>
    </xf>
    <xf numFmtId="0" fontId="15" fillId="0" borderId="0" xfId="0" applyFont="1" applyAlignment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5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0" borderId="30" xfId="0" applyFont="1" applyBorder="1" applyAlignment="1">
      <alignment horizontal="center" vertical="center" wrapText="1"/>
    </xf>
    <xf numFmtId="0" fontId="0" fillId="0" borderId="29" xfId="0" applyBorder="1"/>
    <xf numFmtId="0" fontId="0" fillId="0" borderId="25" xfId="0" applyBorder="1"/>
    <xf numFmtId="0" fontId="17" fillId="0" borderId="11" xfId="0" applyFont="1" applyBorder="1" applyAlignment="1">
      <alignment horizontal="center" vertical="center" wrapText="1"/>
    </xf>
    <xf numFmtId="44" fontId="17" fillId="0" borderId="11" xfId="0" applyNumberFormat="1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44" fontId="3" fillId="0" borderId="8" xfId="0" applyNumberFormat="1" applyFont="1" applyBorder="1" applyAlignment="1">
      <alignment horizontal="center" vertical="center" wrapText="1"/>
    </xf>
    <xf numFmtId="44" fontId="3" fillId="0" borderId="9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vertical="center" wrapText="1"/>
    </xf>
    <xf numFmtId="164" fontId="2" fillId="0" borderId="49" xfId="0" applyNumberFormat="1" applyFont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164" fontId="2" fillId="2" borderId="49" xfId="0" applyNumberFormat="1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vertical="center"/>
    </xf>
    <xf numFmtId="14" fontId="3" fillId="0" borderId="17" xfId="0" applyNumberFormat="1" applyFont="1" applyBorder="1" applyAlignment="1">
      <alignment vertical="center"/>
    </xf>
    <xf numFmtId="0" fontId="2" fillId="0" borderId="61" xfId="0" applyFont="1" applyBorder="1" applyAlignment="1">
      <alignment horizontal="left" vertical="center" wrapText="1"/>
    </xf>
    <xf numFmtId="44" fontId="3" fillId="0" borderId="17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54" xfId="0" applyFont="1" applyBorder="1" applyAlignment="1">
      <alignment horizontal="left" vertical="center" wrapText="1"/>
    </xf>
    <xf numFmtId="164" fontId="2" fillId="0" borderId="54" xfId="0" applyNumberFormat="1" applyFont="1" applyBorder="1" applyAlignment="1">
      <alignment vertical="center" wrapText="1"/>
    </xf>
    <xf numFmtId="0" fontId="2" fillId="2" borderId="54" xfId="0" applyFont="1" applyFill="1" applyBorder="1" applyAlignment="1">
      <alignment vertical="center"/>
    </xf>
    <xf numFmtId="44" fontId="2" fillId="0" borderId="3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4" fontId="2" fillId="0" borderId="23" xfId="0" applyNumberFormat="1" applyFont="1" applyBorder="1" applyAlignment="1">
      <alignment vertical="center"/>
    </xf>
    <xf numFmtId="44" fontId="2" fillId="0" borderId="11" xfId="0" applyNumberFormat="1" applyFont="1" applyBorder="1" applyAlignment="1">
      <alignment vertical="center"/>
    </xf>
    <xf numFmtId="164" fontId="2" fillId="0" borderId="61" xfId="0" applyNumberFormat="1" applyFont="1" applyBorder="1" applyAlignment="1">
      <alignment horizontal="left" vertical="center" wrapText="1"/>
    </xf>
    <xf numFmtId="14" fontId="2" fillId="0" borderId="11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44" fontId="3" fillId="0" borderId="63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vertical="center"/>
    </xf>
    <xf numFmtId="14" fontId="2" fillId="0" borderId="63" xfId="0" applyNumberFormat="1" applyFont="1" applyBorder="1" applyAlignment="1">
      <alignment horizontal="center" vertical="center" wrapText="1"/>
    </xf>
    <xf numFmtId="14" fontId="2" fillId="0" borderId="64" xfId="0" applyNumberFormat="1" applyFont="1" applyBorder="1" applyAlignment="1">
      <alignment horizontal="center" vertical="center" wrapText="1"/>
    </xf>
    <xf numFmtId="14" fontId="2" fillId="0" borderId="19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 wrapText="1"/>
    </xf>
    <xf numFmtId="0" fontId="2" fillId="0" borderId="62" xfId="0" applyFont="1" applyBorder="1" applyAlignment="1">
      <alignment horizontal="left" vertical="center" wrapText="1"/>
    </xf>
    <xf numFmtId="44" fontId="2" fillId="0" borderId="66" xfId="0" applyNumberFormat="1" applyFont="1" applyBorder="1" applyAlignment="1">
      <alignment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vertical="center"/>
    </xf>
    <xf numFmtId="0" fontId="2" fillId="0" borderId="70" xfId="0" applyFont="1" applyBorder="1" applyAlignment="1">
      <alignment vertical="center" wrapText="1"/>
    </xf>
    <xf numFmtId="0" fontId="2" fillId="0" borderId="71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14" fontId="2" fillId="0" borderId="24" xfId="0" applyNumberFormat="1" applyFont="1" applyBorder="1" applyAlignment="1">
      <alignment vertical="center"/>
    </xf>
    <xf numFmtId="44" fontId="2" fillId="0" borderId="24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44" xfId="0" applyFont="1" applyBorder="1" applyAlignment="1">
      <alignment horizontal="left" vertical="center"/>
    </xf>
    <xf numFmtId="44" fontId="2" fillId="0" borderId="17" xfId="0" applyNumberFormat="1" applyFont="1" applyBorder="1" applyAlignment="1">
      <alignment horizontal="center" vertical="center"/>
    </xf>
    <xf numFmtId="44" fontId="2" fillId="0" borderId="37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44" fontId="0" fillId="0" borderId="17" xfId="0" applyNumberFormat="1" applyBorder="1" applyAlignment="1">
      <alignment horizontal="center" vertical="center"/>
    </xf>
    <xf numFmtId="0" fontId="2" fillId="0" borderId="77" xfId="0" applyFont="1" applyBorder="1" applyAlignment="1">
      <alignment horizontal="left" vertical="center" wrapText="1"/>
    </xf>
    <xf numFmtId="164" fontId="2" fillId="0" borderId="60" xfId="0" applyNumberFormat="1" applyFont="1" applyBorder="1" applyAlignment="1">
      <alignment vertical="center" wrapText="1"/>
    </xf>
    <xf numFmtId="14" fontId="4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8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4" fontId="4" fillId="0" borderId="2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4" fontId="2" fillId="0" borderId="23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58" xfId="0" applyFont="1" applyBorder="1" applyAlignment="1">
      <alignment horizontal="left" vertical="center" wrapText="1"/>
    </xf>
    <xf numFmtId="164" fontId="2" fillId="0" borderId="58" xfId="0" applyNumberFormat="1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44" fontId="2" fillId="0" borderId="5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4" fontId="2" fillId="0" borderId="21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2" fillId="0" borderId="76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44" fontId="2" fillId="0" borderId="23" xfId="0" applyNumberFormat="1" applyFont="1" applyBorder="1" applyAlignment="1">
      <alignment horizontal="center" vertical="center"/>
    </xf>
    <xf numFmtId="44" fontId="2" fillId="0" borderId="22" xfId="0" applyNumberFormat="1" applyFont="1" applyBorder="1" applyAlignment="1">
      <alignment horizontal="center" vertical="center"/>
    </xf>
    <xf numFmtId="44" fontId="2" fillId="0" borderId="21" xfId="0" applyNumberFormat="1" applyFont="1" applyBorder="1" applyAlignment="1">
      <alignment horizontal="center" vertical="center"/>
    </xf>
    <xf numFmtId="44" fontId="2" fillId="0" borderId="19" xfId="0" applyNumberFormat="1" applyFont="1" applyBorder="1" applyAlignment="1">
      <alignment horizontal="center" vertical="center"/>
    </xf>
    <xf numFmtId="44" fontId="2" fillId="0" borderId="20" xfId="0" applyNumberFormat="1" applyFont="1" applyBorder="1" applyAlignment="1">
      <alignment horizontal="center" vertical="center"/>
    </xf>
    <xf numFmtId="44" fontId="2" fillId="0" borderId="36" xfId="0" applyNumberFormat="1" applyFont="1" applyBorder="1" applyAlignment="1">
      <alignment horizontal="center" vertical="center"/>
    </xf>
    <xf numFmtId="44" fontId="0" fillId="0" borderId="17" xfId="0" applyNumberFormat="1" applyBorder="1" applyAlignment="1">
      <alignment horizontal="left" vertical="center"/>
    </xf>
    <xf numFmtId="44" fontId="0" fillId="0" borderId="9" xfId="0" applyNumberForma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75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7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left" vertical="center" wrapText="1"/>
    </xf>
    <xf numFmtId="0" fontId="2" fillId="0" borderId="76" xfId="0" applyFont="1" applyBorder="1" applyAlignment="1">
      <alignment horizontal="right" vertical="center"/>
    </xf>
    <xf numFmtId="0" fontId="2" fillId="0" borderId="65" xfId="0" applyFont="1" applyBorder="1" applyAlignment="1">
      <alignment horizontal="right" vertical="center"/>
    </xf>
    <xf numFmtId="44" fontId="2" fillId="0" borderId="58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73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75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14" fontId="2" fillId="0" borderId="1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8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5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58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/>
    </xf>
    <xf numFmtId="44" fontId="2" fillId="0" borderId="59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164" fontId="2" fillId="0" borderId="5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4" fontId="4" fillId="0" borderId="24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left" vertical="center"/>
    </xf>
    <xf numFmtId="44" fontId="2" fillId="0" borderId="59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44" fontId="3" fillId="0" borderId="10" xfId="0" applyNumberFormat="1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vertical="center"/>
    </xf>
    <xf numFmtId="44" fontId="3" fillId="0" borderId="27" xfId="0" applyNumberFormat="1" applyFont="1" applyBorder="1" applyAlignment="1">
      <alignment horizontal="center" vertical="center" wrapText="1"/>
    </xf>
    <xf numFmtId="44" fontId="3" fillId="0" borderId="3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44" fontId="3" fillId="0" borderId="56" xfId="0" applyNumberFormat="1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44" fontId="7" fillId="0" borderId="33" xfId="0" applyNumberFormat="1" applyFont="1" applyBorder="1" applyAlignment="1">
      <alignment horizontal="center" vertical="center" wrapText="1"/>
    </xf>
    <xf numFmtId="44" fontId="7" fillId="0" borderId="39" xfId="0" applyNumberFormat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4" fontId="7" fillId="0" borderId="32" xfId="0" applyNumberFormat="1" applyFont="1" applyBorder="1" applyAlignment="1">
      <alignment horizontal="center" vertical="center" wrapText="1"/>
    </xf>
    <xf numFmtId="44" fontId="9" fillId="0" borderId="38" xfId="0" applyNumberFormat="1" applyFont="1" applyBorder="1" applyAlignment="1">
      <alignment horizontal="center" vertical="center" wrapText="1"/>
    </xf>
    <xf numFmtId="44" fontId="7" fillId="0" borderId="31" xfId="0" applyNumberFormat="1" applyFont="1" applyBorder="1" applyAlignment="1">
      <alignment horizontal="center" vertical="center" wrapText="1"/>
    </xf>
    <xf numFmtId="44" fontId="9" fillId="0" borderId="31" xfId="0" applyNumberFormat="1" applyFont="1" applyBorder="1" applyAlignment="1">
      <alignment horizontal="center" vertical="center" wrapText="1"/>
    </xf>
    <xf numFmtId="44" fontId="7" fillId="0" borderId="27" xfId="0" applyNumberFormat="1" applyFont="1" applyBorder="1" applyAlignment="1">
      <alignment horizontal="center" vertical="center" wrapText="1"/>
    </xf>
    <xf numFmtId="44" fontId="9" fillId="0" borderId="35" xfId="0" applyNumberFormat="1" applyFont="1" applyBorder="1" applyAlignment="1">
      <alignment horizontal="center" vertical="center" wrapText="1"/>
    </xf>
    <xf numFmtId="44" fontId="7" fillId="0" borderId="21" xfId="0" applyNumberFormat="1" applyFont="1" applyBorder="1" applyAlignment="1">
      <alignment horizontal="center" vertical="center" wrapText="1"/>
    </xf>
    <xf numFmtId="44" fontId="9" fillId="0" borderId="22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44" fontId="7" fillId="0" borderId="28" xfId="0" applyNumberFormat="1" applyFont="1" applyBorder="1" applyAlignment="1">
      <alignment horizontal="center" vertical="center" wrapText="1"/>
    </xf>
    <xf numFmtId="44" fontId="9" fillId="0" borderId="36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0" fillId="0" borderId="30" xfId="0" applyBorder="1"/>
    <xf numFmtId="0" fontId="0" fillId="0" borderId="1" xfId="0" applyBorder="1"/>
    <xf numFmtId="0" fontId="0" fillId="0" borderId="23" xfId="0" applyBorder="1"/>
    <xf numFmtId="0" fontId="0" fillId="0" borderId="16" xfId="0" applyBorder="1"/>
    <xf numFmtId="0" fontId="0" fillId="0" borderId="7" xfId="0" applyBorder="1"/>
    <xf numFmtId="0" fontId="2" fillId="0" borderId="59" xfId="0" applyFont="1" applyBorder="1" applyAlignment="1">
      <alignment horizontal="left" vertical="center" wrapText="1"/>
    </xf>
    <xf numFmtId="0" fontId="4" fillId="0" borderId="49" xfId="0" applyFont="1" applyFill="1" applyBorder="1" applyAlignment="1">
      <alignment vertical="center" wrapText="1"/>
    </xf>
    <xf numFmtId="0" fontId="4" fillId="0" borderId="49" xfId="0" applyFont="1" applyFill="1" applyBorder="1" applyAlignment="1">
      <alignment horizontal="left" vertical="center" wrapText="1"/>
    </xf>
    <xf numFmtId="4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3" fontId="2" fillId="0" borderId="49" xfId="0" applyNumberFormat="1" applyFont="1" applyFill="1" applyBorder="1" applyAlignment="1">
      <alignment horizontal="right" vertical="center"/>
    </xf>
    <xf numFmtId="0" fontId="2" fillId="0" borderId="49" xfId="0" applyFont="1" applyFill="1" applyBorder="1" applyAlignment="1">
      <alignment vertical="center" wrapText="1"/>
    </xf>
    <xf numFmtId="44" fontId="2" fillId="0" borderId="10" xfId="0" applyNumberFormat="1" applyFont="1" applyFill="1" applyBorder="1" applyAlignment="1">
      <alignment horizontal="center" vertical="center" wrapText="1"/>
    </xf>
    <xf numFmtId="3" fontId="4" fillId="0" borderId="78" xfId="1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44" fontId="2" fillId="0" borderId="3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44" fontId="3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horizontal="right" vertic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workbookViewId="0">
      <selection activeCell="A14" sqref="A14:A15"/>
    </sheetView>
  </sheetViews>
  <sheetFormatPr defaultRowHeight="12.75" x14ac:dyDescent="0.25"/>
  <cols>
    <col min="1" max="1" width="11.140625" style="1" customWidth="1"/>
    <col min="2" max="2" width="20" style="1" customWidth="1"/>
    <col min="3" max="3" width="37.5703125" style="3" customWidth="1"/>
    <col min="4" max="4" width="13.140625" style="3" bestFit="1" customWidth="1"/>
    <col min="5" max="5" width="14.28515625" style="2" bestFit="1" customWidth="1"/>
    <col min="6" max="6" width="14.5703125" style="2" bestFit="1" customWidth="1"/>
    <col min="7" max="7" width="14.28515625" style="1" customWidth="1"/>
    <col min="8" max="8" width="19.28515625" style="1" customWidth="1"/>
    <col min="9" max="9" width="8.42578125" style="1" customWidth="1"/>
    <col min="10" max="10" width="17.5703125" style="1" customWidth="1"/>
    <col min="11" max="11" width="13.85546875" style="1" customWidth="1"/>
    <col min="12" max="12" width="22.42578125" style="1" customWidth="1"/>
    <col min="13" max="13" width="12" style="69" customWidth="1"/>
    <col min="14" max="14" width="12.5703125" style="69" customWidth="1"/>
    <col min="15" max="15" width="17.5703125" style="1" customWidth="1"/>
    <col min="16" max="16" width="15.28515625" style="2" customWidth="1"/>
    <col min="17" max="17" width="15" style="2" customWidth="1"/>
    <col min="18" max="18" width="13.85546875" style="2" customWidth="1"/>
    <col min="19" max="19" width="13.42578125" style="2" customWidth="1"/>
    <col min="20" max="20" width="13.7109375" style="2" customWidth="1"/>
    <col min="21" max="21" width="25.42578125" style="1" customWidth="1"/>
    <col min="22" max="22" width="14.7109375" style="2" customWidth="1"/>
    <col min="23" max="16384" width="9.140625" style="1"/>
  </cols>
  <sheetData>
    <row r="1" spans="1:22" ht="22.5" customHeight="1" x14ac:dyDescent="0.25">
      <c r="A1" s="264" t="s">
        <v>0</v>
      </c>
      <c r="B1" s="270" t="s">
        <v>1</v>
      </c>
      <c r="C1" s="270" t="s">
        <v>2</v>
      </c>
      <c r="D1" s="273" t="s">
        <v>3</v>
      </c>
      <c r="E1" s="274"/>
      <c r="F1" s="264" t="s">
        <v>4</v>
      </c>
      <c r="G1" s="268"/>
      <c r="H1" s="266" t="s">
        <v>7</v>
      </c>
      <c r="I1" s="264" t="s">
        <v>5</v>
      </c>
      <c r="J1" s="265"/>
      <c r="K1" s="367" t="s">
        <v>6</v>
      </c>
      <c r="L1" s="360" t="s">
        <v>8</v>
      </c>
      <c r="M1" s="268"/>
      <c r="N1" s="265"/>
      <c r="O1" s="264" t="s">
        <v>9</v>
      </c>
      <c r="P1" s="268"/>
      <c r="Q1" s="268"/>
      <c r="R1" s="268"/>
      <c r="S1" s="265"/>
      <c r="T1" s="274" t="s">
        <v>10</v>
      </c>
      <c r="U1" s="278" t="s">
        <v>6</v>
      </c>
      <c r="V1" s="276" t="s">
        <v>11</v>
      </c>
    </row>
    <row r="2" spans="1:22" ht="13.5" thickBot="1" x14ac:dyDescent="0.3">
      <c r="A2" s="269"/>
      <c r="B2" s="271"/>
      <c r="C2" s="272"/>
      <c r="D2" s="110" t="s">
        <v>77</v>
      </c>
      <c r="E2" s="111" t="s">
        <v>78</v>
      </c>
      <c r="F2" s="112" t="s">
        <v>12</v>
      </c>
      <c r="G2" s="113" t="s">
        <v>13</v>
      </c>
      <c r="H2" s="267"/>
      <c r="I2" s="114" t="s">
        <v>14</v>
      </c>
      <c r="J2" s="115" t="s">
        <v>15</v>
      </c>
      <c r="K2" s="368"/>
      <c r="L2" s="361" t="s">
        <v>16</v>
      </c>
      <c r="M2" s="117" t="s">
        <v>17</v>
      </c>
      <c r="N2" s="118" t="s">
        <v>18</v>
      </c>
      <c r="O2" s="116" t="s">
        <v>19</v>
      </c>
      <c r="P2" s="119" t="s">
        <v>20</v>
      </c>
      <c r="Q2" s="119" t="s">
        <v>21</v>
      </c>
      <c r="R2" s="119" t="s">
        <v>22</v>
      </c>
      <c r="S2" s="120" t="s">
        <v>23</v>
      </c>
      <c r="T2" s="275"/>
      <c r="U2" s="279"/>
      <c r="V2" s="277"/>
    </row>
    <row r="3" spans="1:22" ht="17.25" customHeight="1" x14ac:dyDescent="0.25">
      <c r="A3" s="241">
        <v>185280</v>
      </c>
      <c r="B3" s="243" t="s">
        <v>56</v>
      </c>
      <c r="C3" s="243" t="s">
        <v>57</v>
      </c>
      <c r="D3" s="247"/>
      <c r="E3" s="245">
        <v>24330</v>
      </c>
      <c r="F3" s="223">
        <v>24330</v>
      </c>
      <c r="G3" s="239" t="s">
        <v>24</v>
      </c>
      <c r="H3" s="207">
        <f>E3+F3</f>
        <v>48660</v>
      </c>
      <c r="I3" s="237" t="s">
        <v>50</v>
      </c>
      <c r="J3" s="235">
        <v>44850</v>
      </c>
      <c r="K3" s="233"/>
      <c r="L3" s="362" t="s">
        <v>87</v>
      </c>
      <c r="M3" s="142">
        <v>43379</v>
      </c>
      <c r="N3" s="143">
        <v>43710</v>
      </c>
      <c r="O3" s="146" t="s">
        <v>28</v>
      </c>
      <c r="P3" s="140"/>
      <c r="Q3" s="140"/>
      <c r="R3" s="140"/>
      <c r="S3" s="207">
        <f>SUM(P4:R4)</f>
        <v>0</v>
      </c>
      <c r="T3" s="141"/>
      <c r="U3" s="154"/>
      <c r="V3" s="276"/>
    </row>
    <row r="4" spans="1:22" ht="32.25" customHeight="1" x14ac:dyDescent="0.25">
      <c r="A4" s="242"/>
      <c r="B4" s="244"/>
      <c r="C4" s="244"/>
      <c r="D4" s="248"/>
      <c r="E4" s="246"/>
      <c r="F4" s="224"/>
      <c r="G4" s="240"/>
      <c r="H4" s="208"/>
      <c r="I4" s="238"/>
      <c r="J4" s="236"/>
      <c r="K4" s="234"/>
      <c r="L4" s="363" t="s">
        <v>86</v>
      </c>
      <c r="M4" s="9">
        <v>43784</v>
      </c>
      <c r="N4" s="23">
        <v>44136</v>
      </c>
      <c r="O4" s="163" t="s">
        <v>28</v>
      </c>
      <c r="P4" s="8"/>
      <c r="Q4" s="8"/>
      <c r="R4" s="8">
        <v>0</v>
      </c>
      <c r="S4" s="208"/>
      <c r="T4" s="19">
        <f>H3-S3</f>
        <v>48660</v>
      </c>
      <c r="U4" s="145"/>
      <c r="V4" s="282"/>
    </row>
    <row r="5" spans="1:22" ht="18.75" customHeight="1" x14ac:dyDescent="0.25">
      <c r="A5" s="221">
        <v>185559</v>
      </c>
      <c r="B5" s="219" t="s">
        <v>58</v>
      </c>
      <c r="C5" s="219" t="s">
        <v>59</v>
      </c>
      <c r="D5" s="217"/>
      <c r="E5" s="215">
        <v>51770</v>
      </c>
      <c r="F5" s="231">
        <v>5000</v>
      </c>
      <c r="G5" s="219" t="s">
        <v>89</v>
      </c>
      <c r="H5" s="205">
        <f>E5+F5</f>
        <v>56770</v>
      </c>
      <c r="I5" s="229" t="s">
        <v>50</v>
      </c>
      <c r="J5" s="227">
        <v>44854</v>
      </c>
      <c r="K5" s="225"/>
      <c r="L5" s="363" t="s">
        <v>90</v>
      </c>
      <c r="M5" s="13">
        <v>43405</v>
      </c>
      <c r="N5" s="152">
        <v>43617</v>
      </c>
      <c r="O5" s="162" t="s">
        <v>28</v>
      </c>
      <c r="P5" s="12"/>
      <c r="Q5" s="12"/>
      <c r="R5" s="12"/>
      <c r="S5" s="135"/>
      <c r="T5" s="133"/>
      <c r="U5" s="139"/>
      <c r="V5" s="280"/>
    </row>
    <row r="6" spans="1:22" ht="22.5" customHeight="1" x14ac:dyDescent="0.25">
      <c r="A6" s="222"/>
      <c r="B6" s="220"/>
      <c r="C6" s="220"/>
      <c r="D6" s="218"/>
      <c r="E6" s="216"/>
      <c r="F6" s="232"/>
      <c r="G6" s="220"/>
      <c r="H6" s="208"/>
      <c r="I6" s="230"/>
      <c r="J6" s="228"/>
      <c r="K6" s="226"/>
      <c r="L6" s="364" t="s">
        <v>91</v>
      </c>
      <c r="M6" s="13">
        <v>43649</v>
      </c>
      <c r="N6" s="144">
        <v>44166</v>
      </c>
      <c r="O6" s="162" t="s">
        <v>28</v>
      </c>
      <c r="P6" s="12"/>
      <c r="Q6" s="12"/>
      <c r="R6" s="12">
        <v>0</v>
      </c>
      <c r="S6" s="135">
        <f>P6+Q6+P7+Q7</f>
        <v>0</v>
      </c>
      <c r="T6" s="133">
        <f>H5-S6</f>
        <v>56770</v>
      </c>
      <c r="U6" s="139"/>
      <c r="V6" s="281"/>
    </row>
    <row r="7" spans="1:22" ht="51" x14ac:dyDescent="0.25">
      <c r="A7" s="151">
        <v>188413</v>
      </c>
      <c r="B7" s="86" t="s">
        <v>60</v>
      </c>
      <c r="C7" s="122" t="s">
        <v>61</v>
      </c>
      <c r="D7" s="124"/>
      <c r="E7" s="121">
        <v>24330</v>
      </c>
      <c r="F7" s="147">
        <v>24330</v>
      </c>
      <c r="G7" s="153" t="s">
        <v>92</v>
      </c>
      <c r="H7" s="135">
        <f>E7+F7</f>
        <v>48660</v>
      </c>
      <c r="I7" s="148"/>
      <c r="J7" s="149"/>
      <c r="K7" s="150" t="s">
        <v>88</v>
      </c>
      <c r="L7" s="365" t="s">
        <v>93</v>
      </c>
      <c r="M7" s="9" t="s">
        <v>94</v>
      </c>
      <c r="N7" s="23">
        <v>44104</v>
      </c>
      <c r="O7" s="163" t="s">
        <v>28</v>
      </c>
      <c r="P7" s="8"/>
      <c r="Q7" s="8"/>
      <c r="R7" s="8">
        <v>0</v>
      </c>
      <c r="S7" s="20"/>
      <c r="T7" s="19"/>
      <c r="U7" s="145"/>
      <c r="V7" s="128"/>
    </row>
    <row r="8" spans="1:22" ht="38.25" x14ac:dyDescent="0.25">
      <c r="A8" s="5">
        <v>184224</v>
      </c>
      <c r="B8" s="86" t="s">
        <v>62</v>
      </c>
      <c r="C8" s="86" t="s">
        <v>63</v>
      </c>
      <c r="D8" s="123"/>
      <c r="E8" s="121">
        <v>48660</v>
      </c>
      <c r="F8" s="8">
        <v>0</v>
      </c>
      <c r="G8" s="10" t="s">
        <v>26</v>
      </c>
      <c r="H8" s="135">
        <f>E8+F8</f>
        <v>48660</v>
      </c>
      <c r="I8" s="21" t="s">
        <v>51</v>
      </c>
      <c r="J8" s="22">
        <v>44831</v>
      </c>
      <c r="K8" s="369"/>
      <c r="L8" s="157" t="s">
        <v>95</v>
      </c>
      <c r="M8" s="9">
        <v>43405</v>
      </c>
      <c r="N8" s="23">
        <v>44196</v>
      </c>
      <c r="O8" s="163" t="s">
        <v>28</v>
      </c>
      <c r="P8" s="8"/>
      <c r="Q8" s="8"/>
      <c r="R8" s="8">
        <v>0</v>
      </c>
      <c r="S8" s="20">
        <f t="shared" ref="S8:S13" si="0">SUM(P8:R8)</f>
        <v>0</v>
      </c>
      <c r="T8" s="19">
        <f t="shared" ref="T8:T13" si="1">H8-S8</f>
        <v>48660</v>
      </c>
      <c r="U8" s="145" t="s">
        <v>96</v>
      </c>
      <c r="V8" s="128"/>
    </row>
    <row r="9" spans="1:22" ht="38.25" x14ac:dyDescent="0.25">
      <c r="A9" s="5">
        <v>170231</v>
      </c>
      <c r="B9" s="86" t="s">
        <v>64</v>
      </c>
      <c r="C9" s="86" t="s">
        <v>65</v>
      </c>
      <c r="D9" s="123"/>
      <c r="E9" s="121">
        <v>24330</v>
      </c>
      <c r="F9" s="8">
        <v>14000</v>
      </c>
      <c r="G9" s="6" t="s">
        <v>25</v>
      </c>
      <c r="H9" s="20">
        <f>E9+F9</f>
        <v>38330</v>
      </c>
      <c r="I9" s="21" t="s">
        <v>51</v>
      </c>
      <c r="J9" s="22">
        <v>44851</v>
      </c>
      <c r="K9" s="369"/>
      <c r="L9" s="366"/>
      <c r="M9" s="9"/>
      <c r="N9" s="23"/>
      <c r="O9" s="163" t="s">
        <v>28</v>
      </c>
      <c r="P9" s="8"/>
      <c r="Q9" s="8"/>
      <c r="R9" s="8">
        <v>0</v>
      </c>
      <c r="S9" s="20">
        <f t="shared" si="0"/>
        <v>0</v>
      </c>
      <c r="T9" s="19">
        <f t="shared" si="1"/>
        <v>38330</v>
      </c>
      <c r="U9" s="145"/>
      <c r="V9" s="128"/>
    </row>
    <row r="10" spans="1:22" ht="51" x14ac:dyDescent="0.25">
      <c r="A10" s="5">
        <v>181718</v>
      </c>
      <c r="B10" s="86" t="s">
        <v>66</v>
      </c>
      <c r="C10" s="86" t="s">
        <v>67</v>
      </c>
      <c r="D10" s="121">
        <v>24330</v>
      </c>
      <c r="E10" s="125"/>
      <c r="F10" s="19">
        <v>0</v>
      </c>
      <c r="G10" s="10" t="s">
        <v>26</v>
      </c>
      <c r="H10" s="20">
        <f>D10+F10</f>
        <v>24330</v>
      </c>
      <c r="I10" s="21" t="s">
        <v>51</v>
      </c>
      <c r="J10" s="22">
        <v>44849</v>
      </c>
      <c r="K10" s="369"/>
      <c r="L10" s="157" t="s">
        <v>79</v>
      </c>
      <c r="M10" s="9">
        <v>43466</v>
      </c>
      <c r="N10" s="23">
        <v>44196</v>
      </c>
      <c r="O10" s="163" t="s">
        <v>28</v>
      </c>
      <c r="P10" s="8"/>
      <c r="Q10" s="8"/>
      <c r="R10" s="8">
        <v>0</v>
      </c>
      <c r="S10" s="20">
        <f t="shared" si="0"/>
        <v>0</v>
      </c>
      <c r="T10" s="19">
        <f t="shared" si="1"/>
        <v>24330</v>
      </c>
      <c r="U10" s="145"/>
      <c r="V10" s="128"/>
    </row>
    <row r="11" spans="1:22" ht="38.25" x14ac:dyDescent="0.25">
      <c r="A11" s="5">
        <v>183285</v>
      </c>
      <c r="B11" s="86" t="s">
        <v>68</v>
      </c>
      <c r="C11" s="86" t="s">
        <v>69</v>
      </c>
      <c r="D11" s="121">
        <v>52770</v>
      </c>
      <c r="E11" s="125"/>
      <c r="F11" s="19">
        <v>4000</v>
      </c>
      <c r="G11" s="199" t="s">
        <v>80</v>
      </c>
      <c r="H11" s="20">
        <f>D11+F11</f>
        <v>56770</v>
      </c>
      <c r="I11" s="184" t="s">
        <v>51</v>
      </c>
      <c r="J11" s="168">
        <v>44858</v>
      </c>
      <c r="K11" s="369"/>
      <c r="L11" s="364" t="s">
        <v>81</v>
      </c>
      <c r="M11" s="9">
        <v>43466</v>
      </c>
      <c r="N11" s="126">
        <v>43891</v>
      </c>
      <c r="O11" s="163" t="s">
        <v>28</v>
      </c>
      <c r="P11" s="8"/>
      <c r="Q11" s="8"/>
      <c r="R11" s="8">
        <v>0</v>
      </c>
      <c r="S11" s="20">
        <f t="shared" si="0"/>
        <v>0</v>
      </c>
      <c r="T11" s="19">
        <f t="shared" si="1"/>
        <v>56770</v>
      </c>
      <c r="U11" s="145"/>
      <c r="V11" s="20"/>
    </row>
    <row r="12" spans="1:22" ht="38.25" x14ac:dyDescent="0.25">
      <c r="A12" s="5">
        <v>182089</v>
      </c>
      <c r="B12" s="86" t="s">
        <v>70</v>
      </c>
      <c r="C12" s="86" t="s">
        <v>71</v>
      </c>
      <c r="D12" s="121">
        <v>44660</v>
      </c>
      <c r="E12" s="125"/>
      <c r="F12" s="19">
        <v>4000</v>
      </c>
      <c r="G12" s="7" t="s">
        <v>80</v>
      </c>
      <c r="H12" s="20">
        <f>D12+F12</f>
        <v>48660</v>
      </c>
      <c r="I12" s="184" t="s">
        <v>51</v>
      </c>
      <c r="J12" s="168">
        <v>44763</v>
      </c>
      <c r="K12" s="369"/>
      <c r="L12" s="366" t="s">
        <v>82</v>
      </c>
      <c r="M12" s="9">
        <v>43374</v>
      </c>
      <c r="N12" s="23">
        <v>44104</v>
      </c>
      <c r="O12" s="163" t="s">
        <v>28</v>
      </c>
      <c r="P12" s="8"/>
      <c r="Q12" s="8"/>
      <c r="R12" s="8">
        <v>0</v>
      </c>
      <c r="S12" s="20">
        <f t="shared" si="0"/>
        <v>0</v>
      </c>
      <c r="T12" s="19">
        <f t="shared" si="1"/>
        <v>48660</v>
      </c>
      <c r="U12" s="145"/>
      <c r="V12" s="128"/>
    </row>
    <row r="13" spans="1:22" ht="15" x14ac:dyDescent="0.25">
      <c r="A13" s="129">
        <v>182241</v>
      </c>
      <c r="B13" s="130" t="s">
        <v>72</v>
      </c>
      <c r="C13" s="130" t="s">
        <v>73</v>
      </c>
      <c r="D13" s="131">
        <v>24331</v>
      </c>
      <c r="E13" s="132"/>
      <c r="F13" s="133">
        <v>24330.639999999999</v>
      </c>
      <c r="G13" s="134" t="s">
        <v>24</v>
      </c>
      <c r="H13" s="135">
        <f>D13+F13</f>
        <v>48661.64</v>
      </c>
      <c r="I13" s="184" t="s">
        <v>51</v>
      </c>
      <c r="J13" s="183">
        <v>44861</v>
      </c>
      <c r="K13" s="159"/>
      <c r="L13" s="157" t="s">
        <v>83</v>
      </c>
      <c r="M13" s="155">
        <v>43252</v>
      </c>
      <c r="N13" s="23">
        <v>43466</v>
      </c>
      <c r="O13" s="164" t="s">
        <v>28</v>
      </c>
      <c r="P13" s="8"/>
      <c r="Q13" s="8">
        <v>0</v>
      </c>
      <c r="R13" s="156">
        <v>0</v>
      </c>
      <c r="S13" s="160">
        <f t="shared" si="0"/>
        <v>0</v>
      </c>
      <c r="T13" s="19">
        <f t="shared" si="1"/>
        <v>48661.64</v>
      </c>
      <c r="U13" s="39"/>
      <c r="V13" s="165"/>
    </row>
    <row r="14" spans="1:22" ht="15" customHeight="1" x14ac:dyDescent="0.25">
      <c r="A14" s="249">
        <v>188827</v>
      </c>
      <c r="B14" s="219" t="s">
        <v>74</v>
      </c>
      <c r="C14" s="219" t="s">
        <v>75</v>
      </c>
      <c r="D14" s="215">
        <v>32439</v>
      </c>
      <c r="E14" s="251"/>
      <c r="F14" s="231">
        <v>24330.639999999999</v>
      </c>
      <c r="G14" s="262" t="s">
        <v>24</v>
      </c>
      <c r="H14" s="205">
        <f>D14+F14</f>
        <v>56769.64</v>
      </c>
      <c r="I14" s="260" t="s">
        <v>51</v>
      </c>
      <c r="J14" s="258">
        <v>44861</v>
      </c>
      <c r="K14" s="256"/>
      <c r="L14" s="109" t="s">
        <v>84</v>
      </c>
      <c r="M14" s="155">
        <v>43466</v>
      </c>
      <c r="N14" s="23">
        <v>43556</v>
      </c>
      <c r="O14" s="164" t="s">
        <v>28</v>
      </c>
      <c r="P14" s="8"/>
      <c r="Q14" s="8"/>
      <c r="R14" s="156"/>
      <c r="S14" s="205"/>
      <c r="T14" s="209"/>
      <c r="U14" s="213"/>
      <c r="V14" s="211"/>
    </row>
    <row r="15" spans="1:22" ht="15.75" customHeight="1" thickBot="1" x14ac:dyDescent="0.3">
      <c r="A15" s="372"/>
      <c r="B15" s="321"/>
      <c r="C15" s="321"/>
      <c r="D15" s="253"/>
      <c r="E15" s="252"/>
      <c r="F15" s="250"/>
      <c r="G15" s="263"/>
      <c r="H15" s="206"/>
      <c r="I15" s="261"/>
      <c r="J15" s="259"/>
      <c r="K15" s="257"/>
      <c r="L15" s="158" t="s">
        <v>85</v>
      </c>
      <c r="M15" s="138">
        <v>43754</v>
      </c>
      <c r="N15" s="24">
        <v>44392</v>
      </c>
      <c r="O15" s="161" t="s">
        <v>28</v>
      </c>
      <c r="P15" s="11"/>
      <c r="Q15" s="11"/>
      <c r="R15" s="136"/>
      <c r="S15" s="206"/>
      <c r="T15" s="210"/>
      <c r="U15" s="214"/>
      <c r="V15" s="212"/>
    </row>
    <row r="16" spans="1:22" x14ac:dyDescent="0.25">
      <c r="A16" s="370"/>
      <c r="B16" s="166"/>
      <c r="C16" s="127" t="s">
        <v>76</v>
      </c>
      <c r="D16" s="137">
        <f>SUM(D3:D15)</f>
        <v>178530</v>
      </c>
      <c r="E16" s="167">
        <f>SUM(E3:E15)</f>
        <v>173420</v>
      </c>
      <c r="F16" s="4">
        <f>SUM(F3:F15)</f>
        <v>124321.28</v>
      </c>
      <c r="G16" s="370"/>
      <c r="H16" s="4">
        <f>SUM(H3:H15)</f>
        <v>476271.28</v>
      </c>
      <c r="I16" s="370"/>
      <c r="J16" s="370"/>
      <c r="K16" s="371"/>
      <c r="P16" s="2">
        <f>SUM(P4:P13)</f>
        <v>0</v>
      </c>
      <c r="Q16" s="2">
        <f>SUM(Q4:Q13)</f>
        <v>0</v>
      </c>
      <c r="S16" s="2">
        <f>SUM(S8:S13)</f>
        <v>0</v>
      </c>
      <c r="T16" s="2">
        <f>SUM(T4:T13)</f>
        <v>370841.64</v>
      </c>
    </row>
  </sheetData>
  <mergeCells count="53">
    <mergeCell ref="T1:T2"/>
    <mergeCell ref="V1:V2"/>
    <mergeCell ref="U1:U2"/>
    <mergeCell ref="V5:V6"/>
    <mergeCell ref="V3:V4"/>
    <mergeCell ref="A1:A2"/>
    <mergeCell ref="B1:B2"/>
    <mergeCell ref="C1:C2"/>
    <mergeCell ref="F1:G1"/>
    <mergeCell ref="D1:E1"/>
    <mergeCell ref="I1:J1"/>
    <mergeCell ref="K1:K2"/>
    <mergeCell ref="H1:H2"/>
    <mergeCell ref="L1:N1"/>
    <mergeCell ref="O1:S1"/>
    <mergeCell ref="K14:K15"/>
    <mergeCell ref="J14:J15"/>
    <mergeCell ref="I14:I15"/>
    <mergeCell ref="H14:H15"/>
    <mergeCell ref="G14:G15"/>
    <mergeCell ref="A14:A15"/>
    <mergeCell ref="F14:F15"/>
    <mergeCell ref="E14:E15"/>
    <mergeCell ref="D14:D15"/>
    <mergeCell ref="C14:C15"/>
    <mergeCell ref="B14:B15"/>
    <mergeCell ref="A3:A4"/>
    <mergeCell ref="B3:B4"/>
    <mergeCell ref="C3:C4"/>
    <mergeCell ref="E3:E4"/>
    <mergeCell ref="D3:D4"/>
    <mergeCell ref="F3:F4"/>
    <mergeCell ref="K5:K6"/>
    <mergeCell ref="J5:J6"/>
    <mergeCell ref="I5:I6"/>
    <mergeCell ref="H5:H6"/>
    <mergeCell ref="G5:G6"/>
    <mergeCell ref="F5:F6"/>
    <mergeCell ref="K3:K4"/>
    <mergeCell ref="J3:J4"/>
    <mergeCell ref="I3:I4"/>
    <mergeCell ref="H3:H4"/>
    <mergeCell ref="G3:G4"/>
    <mergeCell ref="E5:E6"/>
    <mergeCell ref="D5:D6"/>
    <mergeCell ref="C5:C6"/>
    <mergeCell ref="B5:B6"/>
    <mergeCell ref="A5:A6"/>
    <mergeCell ref="S14:S15"/>
    <mergeCell ref="S3:S4"/>
    <mergeCell ref="T14:T15"/>
    <mergeCell ref="V14:V15"/>
    <mergeCell ref="U14:U15"/>
  </mergeCell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>
    <oddHeader>&amp;C&amp;"-,Grassetto"&amp;16Elenco e rendicontanzione economica 
ARD - SID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"/>
  <sheetViews>
    <sheetView workbookViewId="0">
      <selection activeCell="B1" sqref="B1:E1048576"/>
    </sheetView>
  </sheetViews>
  <sheetFormatPr defaultRowHeight="15" x14ac:dyDescent="0.25"/>
  <cols>
    <col min="1" max="1" width="11.140625" style="1" customWidth="1"/>
    <col min="2" max="2" width="23.42578125" style="1" customWidth="1"/>
    <col min="3" max="3" width="37.5703125" style="3" customWidth="1"/>
    <col min="4" max="4" width="13.140625" style="3" bestFit="1" customWidth="1"/>
    <col min="5" max="5" width="14.28515625" style="2" bestFit="1" customWidth="1"/>
    <col min="6" max="6" width="14.5703125" style="2" bestFit="1" customWidth="1"/>
    <col min="7" max="7" width="14.28515625" style="1" customWidth="1"/>
    <col min="8" max="8" width="19.28515625" style="1" customWidth="1"/>
    <col min="9" max="14" width="32" customWidth="1"/>
  </cols>
  <sheetData>
    <row r="1" spans="1:14" s="14" customFormat="1" ht="15.75" customHeight="1" x14ac:dyDescent="0.25">
      <c r="A1" s="264" t="s">
        <v>0</v>
      </c>
      <c r="B1" s="270" t="s">
        <v>1</v>
      </c>
      <c r="C1" s="270" t="s">
        <v>2</v>
      </c>
      <c r="D1" s="273" t="s">
        <v>3</v>
      </c>
      <c r="E1" s="274"/>
      <c r="F1" s="264" t="s">
        <v>4</v>
      </c>
      <c r="G1" s="268"/>
      <c r="H1" s="266" t="s">
        <v>7</v>
      </c>
      <c r="I1" s="283" t="s">
        <v>29</v>
      </c>
      <c r="J1" s="284"/>
      <c r="K1" s="284"/>
      <c r="L1" s="284"/>
      <c r="M1" s="284"/>
      <c r="N1" s="285"/>
    </row>
    <row r="2" spans="1:14" s="14" customFormat="1" ht="63.75" customHeight="1" thickBot="1" x14ac:dyDescent="0.3">
      <c r="A2" s="269"/>
      <c r="B2" s="271"/>
      <c r="C2" s="272"/>
      <c r="D2" s="110" t="s">
        <v>77</v>
      </c>
      <c r="E2" s="111" t="s">
        <v>78</v>
      </c>
      <c r="F2" s="112" t="s">
        <v>12</v>
      </c>
      <c r="G2" s="113" t="s">
        <v>13</v>
      </c>
      <c r="H2" s="267"/>
      <c r="I2" s="107" t="s">
        <v>30</v>
      </c>
      <c r="J2" s="89" t="s">
        <v>31</v>
      </c>
      <c r="K2" s="89" t="s">
        <v>32</v>
      </c>
      <c r="L2" s="89" t="s">
        <v>33</v>
      </c>
      <c r="M2" s="89" t="s">
        <v>34</v>
      </c>
      <c r="N2" s="104" t="s">
        <v>35</v>
      </c>
    </row>
    <row r="3" spans="1:14" ht="38.25" x14ac:dyDescent="0.25">
      <c r="A3" s="189">
        <v>185280</v>
      </c>
      <c r="B3" s="190" t="s">
        <v>56</v>
      </c>
      <c r="C3" s="190" t="s">
        <v>57</v>
      </c>
      <c r="D3" s="192"/>
      <c r="E3" s="191">
        <v>24330</v>
      </c>
      <c r="F3" s="193">
        <v>24330</v>
      </c>
      <c r="G3" s="196" t="s">
        <v>24</v>
      </c>
      <c r="H3" s="195">
        <f>E3+F3</f>
        <v>48660</v>
      </c>
      <c r="I3" s="108"/>
      <c r="J3" s="105"/>
      <c r="K3" s="105"/>
      <c r="L3" s="105"/>
      <c r="M3" s="105"/>
      <c r="N3" s="106"/>
    </row>
    <row r="4" spans="1:14" ht="38.25" x14ac:dyDescent="0.25">
      <c r="A4" s="198">
        <v>185559</v>
      </c>
      <c r="B4" s="194" t="s">
        <v>58</v>
      </c>
      <c r="C4" s="194" t="s">
        <v>59</v>
      </c>
      <c r="D4" s="197"/>
      <c r="E4" s="188">
        <v>51770</v>
      </c>
      <c r="F4" s="186">
        <v>5000</v>
      </c>
      <c r="G4" s="194" t="s">
        <v>89</v>
      </c>
      <c r="H4" s="185">
        <f>E4+F4</f>
        <v>56770</v>
      </c>
      <c r="I4" s="109"/>
      <c r="J4" s="78"/>
      <c r="K4" s="78"/>
      <c r="L4" s="78"/>
      <c r="M4" s="78"/>
      <c r="N4" s="101"/>
    </row>
    <row r="5" spans="1:14" ht="51" x14ac:dyDescent="0.25">
      <c r="A5" s="151">
        <v>188413</v>
      </c>
      <c r="B5" s="86" t="s">
        <v>60</v>
      </c>
      <c r="C5" s="122" t="s">
        <v>61</v>
      </c>
      <c r="D5" s="124"/>
      <c r="E5" s="121">
        <v>24330</v>
      </c>
      <c r="F5" s="147">
        <v>24330</v>
      </c>
      <c r="G5" s="153" t="s">
        <v>92</v>
      </c>
      <c r="H5" s="135">
        <f>E5+F5</f>
        <v>48660</v>
      </c>
      <c r="I5" s="109"/>
      <c r="J5" s="78"/>
      <c r="K5" s="78"/>
      <c r="L5" s="78"/>
      <c r="M5" s="78"/>
      <c r="N5" s="101"/>
    </row>
    <row r="6" spans="1:14" ht="38.25" x14ac:dyDescent="0.25">
      <c r="A6" s="5">
        <v>184224</v>
      </c>
      <c r="B6" s="86" t="s">
        <v>62</v>
      </c>
      <c r="C6" s="86" t="s">
        <v>63</v>
      </c>
      <c r="D6" s="123"/>
      <c r="E6" s="121">
        <v>48660</v>
      </c>
      <c r="F6" s="8">
        <v>0</v>
      </c>
      <c r="G6" s="10" t="s">
        <v>26</v>
      </c>
      <c r="H6" s="135">
        <f>E6+F6</f>
        <v>48660</v>
      </c>
      <c r="I6" s="109"/>
      <c r="J6" s="78"/>
      <c r="K6" s="78"/>
      <c r="L6" s="78"/>
      <c r="M6" s="78"/>
      <c r="N6" s="101"/>
    </row>
    <row r="7" spans="1:14" ht="38.25" x14ac:dyDescent="0.25">
      <c r="A7" s="5">
        <v>170231</v>
      </c>
      <c r="B7" s="86" t="s">
        <v>64</v>
      </c>
      <c r="C7" s="86" t="s">
        <v>65</v>
      </c>
      <c r="D7" s="123"/>
      <c r="E7" s="121">
        <v>24330</v>
      </c>
      <c r="F7" s="8">
        <v>14000</v>
      </c>
      <c r="G7" s="6" t="s">
        <v>25</v>
      </c>
      <c r="H7" s="20">
        <f>E7+F7</f>
        <v>38330</v>
      </c>
      <c r="I7" s="109"/>
      <c r="J7" s="78"/>
      <c r="K7" s="78"/>
      <c r="L7" s="78"/>
      <c r="M7" s="78"/>
      <c r="N7" s="101"/>
    </row>
    <row r="8" spans="1:14" ht="51" x14ac:dyDescent="0.25">
      <c r="A8" s="5">
        <v>181718</v>
      </c>
      <c r="B8" s="86" t="s">
        <v>66</v>
      </c>
      <c r="C8" s="86" t="s">
        <v>67</v>
      </c>
      <c r="D8" s="121">
        <v>24330</v>
      </c>
      <c r="E8" s="125"/>
      <c r="F8" s="19">
        <v>0</v>
      </c>
      <c r="G8" s="10" t="s">
        <v>26</v>
      </c>
      <c r="H8" s="20">
        <f>D8+F8</f>
        <v>24330</v>
      </c>
      <c r="I8" s="109"/>
      <c r="J8" s="78"/>
      <c r="K8" s="78"/>
      <c r="L8" s="78"/>
      <c r="M8" s="78"/>
      <c r="N8" s="101"/>
    </row>
    <row r="9" spans="1:14" ht="38.25" x14ac:dyDescent="0.25">
      <c r="A9" s="5">
        <v>183285</v>
      </c>
      <c r="B9" s="86" t="s">
        <v>68</v>
      </c>
      <c r="C9" s="86" t="s">
        <v>69</v>
      </c>
      <c r="D9" s="121">
        <v>52770</v>
      </c>
      <c r="E9" s="125"/>
      <c r="F9" s="19">
        <v>4000</v>
      </c>
      <c r="G9" s="199" t="s">
        <v>80</v>
      </c>
      <c r="H9" s="20">
        <f>D9+F9</f>
        <v>56770</v>
      </c>
      <c r="I9" s="316"/>
      <c r="J9" s="317"/>
      <c r="K9" s="317"/>
      <c r="L9" s="317"/>
      <c r="M9" s="317"/>
      <c r="N9" s="318"/>
    </row>
    <row r="10" spans="1:14" ht="38.25" x14ac:dyDescent="0.25">
      <c r="A10" s="5">
        <v>182089</v>
      </c>
      <c r="B10" s="86" t="s">
        <v>70</v>
      </c>
      <c r="C10" s="86" t="s">
        <v>71</v>
      </c>
      <c r="D10" s="121">
        <v>44660</v>
      </c>
      <c r="E10" s="125"/>
      <c r="F10" s="19">
        <v>4000</v>
      </c>
      <c r="G10" s="7" t="s">
        <v>80</v>
      </c>
      <c r="H10" s="20">
        <f>D10+F10</f>
        <v>48660</v>
      </c>
      <c r="I10" s="319"/>
      <c r="J10" s="78"/>
      <c r="K10" s="78"/>
      <c r="L10" s="78"/>
      <c r="M10" s="78"/>
      <c r="N10" s="101"/>
    </row>
    <row r="11" spans="1:14" x14ac:dyDescent="0.25">
      <c r="A11" s="129">
        <v>182241</v>
      </c>
      <c r="B11" s="130" t="s">
        <v>72</v>
      </c>
      <c r="C11" s="130" t="s">
        <v>73</v>
      </c>
      <c r="D11" s="131">
        <v>24331</v>
      </c>
      <c r="E11" s="132"/>
      <c r="F11" s="133">
        <v>24330.639999999999</v>
      </c>
      <c r="G11" s="134" t="s">
        <v>24</v>
      </c>
      <c r="H11" s="135">
        <f>D11+F11</f>
        <v>48661.64</v>
      </c>
      <c r="I11" s="319"/>
      <c r="J11" s="78"/>
      <c r="K11" s="78"/>
      <c r="L11" s="78"/>
      <c r="M11" s="78"/>
      <c r="N11" s="101"/>
    </row>
    <row r="12" spans="1:14" x14ac:dyDescent="0.25">
      <c r="A12" s="249">
        <v>188827</v>
      </c>
      <c r="B12" s="219" t="s">
        <v>74</v>
      </c>
      <c r="C12" s="254" t="s">
        <v>75</v>
      </c>
      <c r="D12" s="215">
        <v>32439</v>
      </c>
      <c r="E12" s="251"/>
      <c r="F12" s="231">
        <v>24330.639999999999</v>
      </c>
      <c r="G12" s="262" t="s">
        <v>24</v>
      </c>
      <c r="H12" s="205">
        <f>D12+F12</f>
        <v>56769.64</v>
      </c>
      <c r="I12" s="319"/>
      <c r="J12" s="78"/>
      <c r="K12" s="78"/>
      <c r="L12" s="78"/>
      <c r="M12" s="78"/>
      <c r="N12" s="101"/>
    </row>
    <row r="13" spans="1:14" ht="15.75" thickBot="1" x14ac:dyDescent="0.3">
      <c r="A13" s="242"/>
      <c r="B13" s="321"/>
      <c r="C13" s="255"/>
      <c r="D13" s="253"/>
      <c r="E13" s="252"/>
      <c r="F13" s="250"/>
      <c r="G13" s="263"/>
      <c r="H13" s="206"/>
      <c r="I13" s="320"/>
      <c r="J13" s="102"/>
      <c r="K13" s="102"/>
      <c r="L13" s="102"/>
      <c r="M13" s="102"/>
      <c r="N13" s="103"/>
    </row>
    <row r="14" spans="1:14" x14ac:dyDescent="0.25">
      <c r="B14" s="166"/>
      <c r="C14" s="127" t="s">
        <v>76</v>
      </c>
      <c r="D14" s="137">
        <f>SUM(D3:D13)</f>
        <v>178530</v>
      </c>
      <c r="E14" s="167">
        <f>SUM(E3:E13)</f>
        <v>173420</v>
      </c>
      <c r="F14" s="4">
        <f>SUM(F3:F13)</f>
        <v>124321.28</v>
      </c>
      <c r="H14" s="4">
        <f>SUM(H3:H13)</f>
        <v>476271.28</v>
      </c>
    </row>
  </sheetData>
  <mergeCells count="15">
    <mergeCell ref="F12:F13"/>
    <mergeCell ref="G12:G13"/>
    <mergeCell ref="H12:H13"/>
    <mergeCell ref="A12:A13"/>
    <mergeCell ref="B12:B13"/>
    <mergeCell ref="C12:C13"/>
    <mergeCell ref="D12:D13"/>
    <mergeCell ref="E12:E13"/>
    <mergeCell ref="I1:N1"/>
    <mergeCell ref="A1:A2"/>
    <mergeCell ref="B1:B2"/>
    <mergeCell ref="C1:C2"/>
    <mergeCell ref="H1:H2"/>
    <mergeCell ref="D1:E1"/>
    <mergeCell ref="F1:G1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87" zoomScaleNormal="87" workbookViewId="0">
      <selection activeCell="B3" sqref="B3:C8"/>
    </sheetView>
  </sheetViews>
  <sheetFormatPr defaultRowHeight="14.25" x14ac:dyDescent="0.25"/>
  <cols>
    <col min="1" max="1" width="13.7109375" style="32" bestFit="1" customWidth="1"/>
    <col min="2" max="2" width="17.5703125" style="33" customWidth="1"/>
    <col min="3" max="3" width="30.5703125" style="33" customWidth="1"/>
    <col min="4" max="4" width="16.7109375" style="34" customWidth="1"/>
    <col min="5" max="5" width="13.140625" style="34" customWidth="1"/>
    <col min="6" max="6" width="15.140625" style="32" customWidth="1"/>
    <col min="7" max="7" width="19.140625" style="34" customWidth="1"/>
    <col min="8" max="8" width="14" style="34" customWidth="1"/>
    <col min="9" max="9" width="8.7109375" style="32" customWidth="1"/>
    <col min="10" max="10" width="15.42578125" style="35" customWidth="1"/>
    <col min="11" max="11" width="12.28515625" style="33" customWidth="1"/>
    <col min="12" max="13" width="11.140625" style="32" customWidth="1"/>
    <col min="14" max="14" width="14.42578125" style="34" customWidth="1"/>
    <col min="15" max="15" width="14.7109375" style="34" customWidth="1"/>
    <col min="16" max="16" width="18.28515625" style="34" customWidth="1"/>
    <col min="17" max="17" width="12.85546875" style="34" customWidth="1"/>
    <col min="18" max="18" width="14.28515625" style="34" customWidth="1"/>
    <col min="19" max="20" width="14.140625" style="34" customWidth="1"/>
    <col min="21" max="21" width="12.85546875" style="34" customWidth="1"/>
    <col min="22" max="22" width="14.7109375" style="34" customWidth="1"/>
    <col min="23" max="23" width="25.28515625" style="33" customWidth="1"/>
    <col min="24" max="16384" width="9.140625" style="32"/>
  </cols>
  <sheetData>
    <row r="1" spans="1:23" s="25" customFormat="1" x14ac:dyDescent="0.25">
      <c r="A1" s="302" t="s">
        <v>0</v>
      </c>
      <c r="B1" s="304" t="s">
        <v>1</v>
      </c>
      <c r="C1" s="306" t="s">
        <v>2</v>
      </c>
      <c r="D1" s="308" t="s">
        <v>36</v>
      </c>
      <c r="E1" s="310" t="s">
        <v>4</v>
      </c>
      <c r="F1" s="311"/>
      <c r="G1" s="300" t="s">
        <v>37</v>
      </c>
      <c r="H1" s="288" t="s">
        <v>6</v>
      </c>
      <c r="I1" s="290" t="s">
        <v>5</v>
      </c>
      <c r="J1" s="291"/>
      <c r="K1" s="292" t="s">
        <v>8</v>
      </c>
      <c r="L1" s="293"/>
      <c r="M1" s="293"/>
      <c r="N1" s="294" t="s">
        <v>38</v>
      </c>
      <c r="O1" s="296" t="s">
        <v>39</v>
      </c>
      <c r="P1" s="297"/>
      <c r="Q1" s="297"/>
      <c r="R1" s="297"/>
      <c r="S1" s="297"/>
      <c r="T1" s="297"/>
      <c r="U1" s="298" t="s">
        <v>10</v>
      </c>
      <c r="V1" s="298" t="s">
        <v>11</v>
      </c>
      <c r="W1" s="286" t="s">
        <v>40</v>
      </c>
    </row>
    <row r="2" spans="1:23" s="27" customFormat="1" ht="45.75" thickBot="1" x14ac:dyDescent="0.3">
      <c r="A2" s="303"/>
      <c r="B2" s="305"/>
      <c r="C2" s="307"/>
      <c r="D2" s="309"/>
      <c r="E2" s="18" t="s">
        <v>41</v>
      </c>
      <c r="F2" s="26" t="s">
        <v>13</v>
      </c>
      <c r="G2" s="301"/>
      <c r="H2" s="289"/>
      <c r="I2" s="17" t="s">
        <v>14</v>
      </c>
      <c r="J2" s="49" t="s">
        <v>15</v>
      </c>
      <c r="K2" s="17" t="s">
        <v>16</v>
      </c>
      <c r="L2" s="16" t="s">
        <v>17</v>
      </c>
      <c r="M2" s="16" t="s">
        <v>18</v>
      </c>
      <c r="N2" s="295"/>
      <c r="O2" s="53" t="s">
        <v>42</v>
      </c>
      <c r="P2" s="18" t="s">
        <v>43</v>
      </c>
      <c r="Q2" s="18" t="s">
        <v>44</v>
      </c>
      <c r="R2" s="18" t="s">
        <v>45</v>
      </c>
      <c r="S2" s="18" t="s">
        <v>46</v>
      </c>
      <c r="T2" s="62" t="s">
        <v>23</v>
      </c>
      <c r="U2" s="299"/>
      <c r="V2" s="299"/>
      <c r="W2" s="287"/>
    </row>
    <row r="3" spans="1:23" s="28" customFormat="1" ht="57" customHeight="1" x14ac:dyDescent="0.25">
      <c r="A3" s="36">
        <v>185831</v>
      </c>
      <c r="B3" s="323" t="s">
        <v>98</v>
      </c>
      <c r="C3" s="322" t="s">
        <v>99</v>
      </c>
      <c r="D3" s="324">
        <v>70000</v>
      </c>
      <c r="E3" s="329">
        <v>0</v>
      </c>
      <c r="F3" s="325"/>
      <c r="G3" s="324">
        <f>D3+E3</f>
        <v>70000</v>
      </c>
      <c r="H3" s="45"/>
      <c r="I3" s="36" t="s">
        <v>50</v>
      </c>
      <c r="J3" s="50">
        <v>44848</v>
      </c>
      <c r="K3" s="57"/>
      <c r="L3" s="70"/>
      <c r="M3" s="71"/>
      <c r="N3" s="58"/>
      <c r="O3" s="54"/>
      <c r="P3" s="37"/>
      <c r="Q3" s="37"/>
      <c r="R3" s="37"/>
      <c r="S3" s="37"/>
      <c r="T3" s="76"/>
      <c r="U3" s="77"/>
      <c r="V3" s="73"/>
      <c r="W3" s="74"/>
    </row>
    <row r="4" spans="1:23" s="28" customFormat="1" ht="47.25" customHeight="1" x14ac:dyDescent="0.25">
      <c r="A4" s="38">
        <v>181203</v>
      </c>
      <c r="B4" s="323" t="s">
        <v>100</v>
      </c>
      <c r="C4" s="326" t="s">
        <v>101</v>
      </c>
      <c r="D4" s="327">
        <v>37000</v>
      </c>
      <c r="E4" s="330">
        <v>18000</v>
      </c>
      <c r="F4" s="331" t="s">
        <v>110</v>
      </c>
      <c r="G4" s="332">
        <f t="shared" ref="G4:G8" si="0">D4+E4</f>
        <v>55000</v>
      </c>
      <c r="H4" s="46"/>
      <c r="I4" s="38" t="s">
        <v>51</v>
      </c>
      <c r="J4" s="51">
        <v>44849</v>
      </c>
      <c r="K4" s="59"/>
      <c r="L4" s="72"/>
      <c r="M4" s="72"/>
      <c r="N4" s="60"/>
      <c r="O4" s="29"/>
      <c r="P4" s="40"/>
      <c r="Q4" s="40"/>
      <c r="R4" s="40"/>
      <c r="S4" s="40"/>
      <c r="T4" s="60"/>
      <c r="U4" s="64"/>
      <c r="V4" s="64"/>
      <c r="W4" s="75"/>
    </row>
    <row r="5" spans="1:23" s="28" customFormat="1" ht="48" customHeight="1" x14ac:dyDescent="0.25">
      <c r="A5" s="38">
        <v>181240</v>
      </c>
      <c r="B5" s="323" t="s">
        <v>102</v>
      </c>
      <c r="C5" s="328" t="s">
        <v>103</v>
      </c>
      <c r="D5" s="327">
        <v>74000</v>
      </c>
      <c r="E5" s="330">
        <v>0</v>
      </c>
      <c r="F5" s="331"/>
      <c r="G5" s="332">
        <f t="shared" si="0"/>
        <v>74000</v>
      </c>
      <c r="H5" s="47"/>
      <c r="I5" s="38" t="s">
        <v>113</v>
      </c>
      <c r="J5" s="51">
        <v>45216</v>
      </c>
      <c r="K5" s="59"/>
      <c r="L5" s="72"/>
      <c r="M5" s="72"/>
      <c r="N5" s="60"/>
      <c r="O5" s="55"/>
      <c r="P5" s="40"/>
      <c r="Q5" s="40"/>
      <c r="R5" s="40"/>
      <c r="S5" s="40"/>
      <c r="T5" s="60"/>
      <c r="U5" s="64"/>
      <c r="V5" s="64"/>
      <c r="W5" s="63"/>
    </row>
    <row r="6" spans="1:23" s="28" customFormat="1" ht="48" customHeight="1" x14ac:dyDescent="0.25">
      <c r="A6" s="38">
        <v>187130</v>
      </c>
      <c r="B6" s="323" t="s">
        <v>104</v>
      </c>
      <c r="C6" s="328" t="s">
        <v>105</v>
      </c>
      <c r="D6" s="327">
        <v>80000</v>
      </c>
      <c r="E6" s="330">
        <v>4000</v>
      </c>
      <c r="F6" s="331"/>
      <c r="G6" s="332">
        <f t="shared" si="0"/>
        <v>84000</v>
      </c>
      <c r="H6" s="46"/>
      <c r="I6" s="38"/>
      <c r="J6" s="51">
        <v>44839</v>
      </c>
      <c r="K6" s="59"/>
      <c r="L6" s="72"/>
      <c r="M6" s="72"/>
      <c r="N6" s="60"/>
      <c r="O6" s="55"/>
      <c r="P6" s="40"/>
      <c r="Q6" s="40"/>
      <c r="R6" s="40"/>
      <c r="S6" s="40"/>
      <c r="T6" s="60"/>
      <c r="U6" s="64"/>
      <c r="V6" s="64"/>
      <c r="W6" s="75"/>
    </row>
    <row r="7" spans="1:23" s="28" customFormat="1" ht="30" customHeight="1" x14ac:dyDescent="0.25">
      <c r="A7" s="38">
        <v>183751</v>
      </c>
      <c r="B7" s="323" t="s">
        <v>106</v>
      </c>
      <c r="C7" s="328" t="s">
        <v>107</v>
      </c>
      <c r="D7" s="327">
        <v>65000</v>
      </c>
      <c r="E7" s="330">
        <v>8000</v>
      </c>
      <c r="F7" s="331" t="s">
        <v>111</v>
      </c>
      <c r="G7" s="332">
        <f t="shared" si="0"/>
        <v>73000</v>
      </c>
      <c r="H7" s="46"/>
      <c r="I7" s="38"/>
      <c r="J7" s="51">
        <v>44850</v>
      </c>
      <c r="K7" s="59"/>
      <c r="L7" s="72"/>
      <c r="M7" s="72"/>
      <c r="N7" s="60"/>
      <c r="O7" s="55"/>
      <c r="P7" s="40"/>
      <c r="Q7" s="40"/>
      <c r="R7" s="79"/>
      <c r="S7" s="40"/>
      <c r="T7" s="60"/>
      <c r="U7" s="80"/>
      <c r="V7" s="64"/>
      <c r="W7" s="75"/>
    </row>
    <row r="8" spans="1:23" s="28" customFormat="1" ht="44.25" customHeight="1" x14ac:dyDescent="0.25">
      <c r="A8" s="38">
        <v>185448</v>
      </c>
      <c r="B8" s="323" t="s">
        <v>108</v>
      </c>
      <c r="C8" s="328" t="s">
        <v>109</v>
      </c>
      <c r="D8" s="327">
        <v>44000</v>
      </c>
      <c r="E8" s="330">
        <v>5000</v>
      </c>
      <c r="F8" s="331" t="s">
        <v>112</v>
      </c>
      <c r="G8" s="332">
        <f t="shared" si="0"/>
        <v>49000</v>
      </c>
      <c r="H8" s="46"/>
      <c r="I8" s="38"/>
      <c r="J8" s="51">
        <v>44860</v>
      </c>
      <c r="K8" s="59"/>
      <c r="L8" s="72"/>
      <c r="M8" s="81"/>
      <c r="N8" s="60"/>
      <c r="O8" s="55"/>
      <c r="P8" s="40"/>
      <c r="Q8" s="40"/>
      <c r="R8" s="40"/>
      <c r="S8" s="40"/>
      <c r="T8" s="60"/>
      <c r="U8" s="82"/>
      <c r="V8" s="64"/>
      <c r="W8" s="75"/>
    </row>
    <row r="9" spans="1:23" s="28" customFormat="1" ht="12.75" x14ac:dyDescent="0.25">
      <c r="A9" s="38"/>
      <c r="B9" s="86"/>
      <c r="C9" s="199"/>
      <c r="D9" s="40"/>
      <c r="E9" s="40"/>
      <c r="F9" s="41"/>
      <c r="G9" s="40"/>
      <c r="H9" s="46"/>
      <c r="I9" s="38"/>
      <c r="J9" s="51"/>
      <c r="K9" s="59"/>
      <c r="L9" s="72"/>
      <c r="M9" s="72"/>
      <c r="N9" s="60"/>
      <c r="O9" s="55"/>
      <c r="P9" s="40"/>
      <c r="Q9" s="40"/>
      <c r="R9" s="40"/>
      <c r="S9" s="40"/>
      <c r="T9" s="60"/>
      <c r="U9" s="64"/>
      <c r="V9" s="64"/>
      <c r="W9" s="75"/>
    </row>
    <row r="10" spans="1:23" s="28" customFormat="1" ht="13.5" thickBot="1" x14ac:dyDescent="0.3">
      <c r="A10" s="42"/>
      <c r="B10" s="88"/>
      <c r="C10" s="200"/>
      <c r="D10" s="43"/>
      <c r="E10" s="43"/>
      <c r="F10" s="44"/>
      <c r="G10" s="43"/>
      <c r="H10" s="48"/>
      <c r="I10" s="42"/>
      <c r="J10" s="52"/>
      <c r="K10" s="42"/>
      <c r="L10" s="42"/>
      <c r="M10" s="42"/>
      <c r="N10" s="42"/>
      <c r="O10" s="56"/>
      <c r="P10" s="43"/>
      <c r="Q10" s="43"/>
      <c r="R10" s="43"/>
      <c r="S10" s="43"/>
      <c r="T10" s="61"/>
      <c r="U10" s="65"/>
      <c r="V10" s="65"/>
      <c r="W10" s="83"/>
    </row>
    <row r="11" spans="1:23" s="28" customFormat="1" ht="12.75" x14ac:dyDescent="0.25">
      <c r="C11" s="66" t="s">
        <v>27</v>
      </c>
      <c r="D11" s="67">
        <f>SUM(D3:D10)</f>
        <v>370000</v>
      </c>
      <c r="E11" s="67">
        <f>SUM(E3:E10)</f>
        <v>35000</v>
      </c>
      <c r="F11" s="68"/>
      <c r="G11" s="67">
        <f>SUM(G3:G10)</f>
        <v>405000</v>
      </c>
      <c r="H11" s="29"/>
      <c r="J11" s="30"/>
      <c r="K11" s="31"/>
      <c r="N11" s="29"/>
      <c r="O11" s="29"/>
      <c r="P11" s="29"/>
      <c r="Q11" s="29"/>
      <c r="R11" s="29"/>
      <c r="S11" s="29"/>
      <c r="T11" s="29"/>
      <c r="U11" s="29"/>
      <c r="V11" s="29"/>
      <c r="W11" s="31"/>
    </row>
    <row r="12" spans="1:23" s="28" customFormat="1" ht="12.75" x14ac:dyDescent="0.25">
      <c r="B12" s="31"/>
      <c r="C12" s="31"/>
      <c r="D12" s="29"/>
      <c r="E12" s="29"/>
      <c r="G12" s="29"/>
      <c r="H12" s="29"/>
      <c r="J12" s="30"/>
      <c r="K12" s="31"/>
      <c r="N12" s="29"/>
      <c r="O12" s="29"/>
      <c r="P12" s="29"/>
      <c r="Q12" s="29"/>
      <c r="R12" s="29"/>
      <c r="S12" s="29"/>
      <c r="T12" s="29"/>
      <c r="U12" s="29"/>
      <c r="V12" s="29"/>
      <c r="W12" s="31"/>
    </row>
    <row r="13" spans="1:23" s="28" customFormat="1" ht="12.75" x14ac:dyDescent="0.25">
      <c r="B13" s="31"/>
      <c r="C13" s="31"/>
      <c r="D13" s="29"/>
      <c r="E13" s="29"/>
      <c r="G13" s="29"/>
      <c r="H13" s="29"/>
      <c r="J13" s="30"/>
      <c r="K13" s="31"/>
      <c r="N13" s="29"/>
      <c r="O13" s="29"/>
      <c r="P13" s="29"/>
      <c r="Q13" s="29"/>
      <c r="R13" s="29"/>
      <c r="S13" s="29"/>
      <c r="T13" s="29"/>
      <c r="U13" s="29"/>
      <c r="V13" s="29"/>
      <c r="W13" s="31"/>
    </row>
    <row r="14" spans="1:23" s="28" customFormat="1" ht="12.75" x14ac:dyDescent="0.25">
      <c r="B14" s="31"/>
      <c r="C14" s="31"/>
      <c r="D14" s="29"/>
      <c r="E14" s="29"/>
      <c r="G14" s="29"/>
      <c r="H14" s="29"/>
      <c r="J14" s="30"/>
      <c r="K14" s="31"/>
      <c r="N14" s="29"/>
      <c r="O14" s="29"/>
      <c r="P14" s="29"/>
      <c r="Q14" s="29"/>
      <c r="R14" s="29"/>
      <c r="S14" s="29"/>
      <c r="T14" s="29"/>
      <c r="U14" s="29"/>
      <c r="V14" s="29"/>
      <c r="W14" s="31"/>
    </row>
    <row r="15" spans="1:23" s="28" customFormat="1" ht="12.75" x14ac:dyDescent="0.25">
      <c r="B15" s="31"/>
      <c r="C15" s="31"/>
      <c r="D15" s="29"/>
      <c r="E15" s="29"/>
      <c r="G15" s="29"/>
      <c r="H15" s="29"/>
      <c r="J15" s="30"/>
      <c r="K15" s="31"/>
      <c r="N15" s="29"/>
      <c r="O15" s="29"/>
      <c r="P15" s="29"/>
      <c r="Q15" s="29"/>
      <c r="R15" s="29"/>
      <c r="S15" s="29"/>
      <c r="T15" s="29"/>
      <c r="U15" s="29"/>
      <c r="V15" s="29"/>
      <c r="W15" s="31"/>
    </row>
    <row r="16" spans="1:23" s="28" customFormat="1" ht="12.75" x14ac:dyDescent="0.25">
      <c r="B16" s="31"/>
      <c r="C16" s="31"/>
      <c r="D16" s="29"/>
      <c r="E16" s="29"/>
      <c r="G16" s="29"/>
      <c r="H16" s="29"/>
      <c r="J16" s="30"/>
      <c r="K16" s="31"/>
      <c r="N16" s="29"/>
      <c r="O16" s="29"/>
      <c r="P16" s="29"/>
      <c r="Q16" s="29"/>
      <c r="R16" s="29"/>
      <c r="S16" s="29"/>
      <c r="T16" s="29"/>
      <c r="U16" s="29"/>
      <c r="V16" s="29"/>
      <c r="W16" s="31"/>
    </row>
    <row r="17" spans="2:23" s="28" customFormat="1" ht="12.75" x14ac:dyDescent="0.25">
      <c r="B17" s="31"/>
      <c r="C17" s="31"/>
      <c r="D17" s="29"/>
      <c r="E17" s="29"/>
      <c r="G17" s="29"/>
      <c r="H17" s="29"/>
      <c r="J17" s="30"/>
      <c r="K17" s="31"/>
      <c r="N17" s="29"/>
      <c r="O17" s="29"/>
      <c r="P17" s="29"/>
      <c r="Q17" s="29"/>
      <c r="R17" s="29"/>
      <c r="S17" s="29"/>
      <c r="T17" s="29"/>
      <c r="U17" s="29"/>
      <c r="V17" s="29"/>
      <c r="W17" s="31"/>
    </row>
    <row r="18" spans="2:23" s="28" customFormat="1" ht="12.75" x14ac:dyDescent="0.25">
      <c r="B18" s="31"/>
      <c r="C18" s="31"/>
      <c r="D18" s="29"/>
      <c r="E18" s="29"/>
      <c r="G18" s="29"/>
      <c r="H18" s="29"/>
      <c r="J18" s="30"/>
      <c r="K18" s="31"/>
      <c r="N18" s="29"/>
      <c r="O18" s="29"/>
      <c r="P18" s="29"/>
      <c r="Q18" s="29"/>
      <c r="R18" s="29"/>
      <c r="S18" s="29"/>
      <c r="T18" s="29"/>
      <c r="U18" s="29"/>
      <c r="V18" s="29"/>
      <c r="W18" s="31"/>
    </row>
    <row r="19" spans="2:23" s="28" customFormat="1" ht="12.75" x14ac:dyDescent="0.25">
      <c r="B19" s="31"/>
      <c r="C19" s="31"/>
      <c r="D19" s="29"/>
      <c r="E19" s="29"/>
      <c r="G19" s="29"/>
      <c r="H19" s="29"/>
      <c r="J19" s="30"/>
      <c r="K19" s="31"/>
      <c r="N19" s="29"/>
      <c r="O19" s="29"/>
      <c r="P19" s="29"/>
      <c r="Q19" s="29"/>
      <c r="R19" s="29"/>
      <c r="S19" s="29"/>
      <c r="T19" s="29"/>
      <c r="U19" s="29"/>
      <c r="V19" s="29"/>
      <c r="W19" s="31"/>
    </row>
    <row r="20" spans="2:23" s="28" customFormat="1" ht="12.75" x14ac:dyDescent="0.25">
      <c r="B20" s="31"/>
      <c r="C20" s="31"/>
      <c r="D20" s="29"/>
      <c r="E20" s="29"/>
      <c r="G20" s="29"/>
      <c r="H20" s="29"/>
      <c r="J20" s="30"/>
      <c r="K20" s="31"/>
      <c r="N20" s="29"/>
      <c r="O20" s="29"/>
      <c r="P20" s="29"/>
      <c r="Q20" s="29"/>
      <c r="R20" s="29"/>
      <c r="S20" s="29"/>
      <c r="T20" s="29"/>
      <c r="U20" s="29"/>
      <c r="V20" s="29"/>
      <c r="W20" s="31"/>
    </row>
    <row r="21" spans="2:23" s="28" customFormat="1" ht="12.75" x14ac:dyDescent="0.25">
      <c r="B21" s="31"/>
      <c r="C21" s="31"/>
      <c r="D21" s="29"/>
      <c r="E21" s="29"/>
      <c r="G21" s="29"/>
      <c r="H21" s="29"/>
      <c r="J21" s="30"/>
      <c r="K21" s="31"/>
      <c r="N21" s="29"/>
      <c r="O21" s="29"/>
      <c r="P21" s="29"/>
      <c r="Q21" s="29"/>
      <c r="R21" s="29"/>
      <c r="S21" s="29"/>
      <c r="T21" s="29"/>
      <c r="U21" s="29"/>
      <c r="V21" s="29"/>
      <c r="W21" s="31"/>
    </row>
    <row r="22" spans="2:23" s="28" customFormat="1" ht="12.75" x14ac:dyDescent="0.25">
      <c r="B22" s="31"/>
      <c r="C22" s="31"/>
      <c r="D22" s="29"/>
      <c r="E22" s="29"/>
      <c r="G22" s="29"/>
      <c r="H22" s="29"/>
      <c r="J22" s="30"/>
      <c r="K22" s="31"/>
      <c r="N22" s="29"/>
      <c r="O22" s="29"/>
      <c r="P22" s="29"/>
      <c r="Q22" s="29"/>
      <c r="R22" s="29"/>
      <c r="S22" s="29"/>
      <c r="T22" s="29"/>
      <c r="U22" s="29"/>
      <c r="V22" s="29"/>
      <c r="W22" s="31"/>
    </row>
    <row r="23" spans="2:23" s="28" customFormat="1" ht="12.75" x14ac:dyDescent="0.25">
      <c r="B23" s="31"/>
      <c r="C23" s="31"/>
      <c r="D23" s="29"/>
      <c r="E23" s="29"/>
      <c r="G23" s="29"/>
      <c r="H23" s="29"/>
      <c r="J23" s="30"/>
      <c r="K23" s="31"/>
      <c r="N23" s="29"/>
      <c r="O23" s="29"/>
      <c r="P23" s="29"/>
      <c r="Q23" s="29"/>
      <c r="R23" s="29"/>
      <c r="S23" s="29"/>
      <c r="T23" s="29"/>
      <c r="U23" s="29"/>
      <c r="V23" s="29"/>
      <c r="W23" s="31"/>
    </row>
    <row r="24" spans="2:23" s="28" customFormat="1" ht="12.75" x14ac:dyDescent="0.25">
      <c r="B24" s="31"/>
      <c r="C24" s="31"/>
      <c r="D24" s="29"/>
      <c r="E24" s="29"/>
      <c r="G24" s="29"/>
      <c r="H24" s="29"/>
      <c r="J24" s="30"/>
      <c r="K24" s="31"/>
      <c r="N24" s="29"/>
      <c r="O24" s="29"/>
      <c r="P24" s="29"/>
      <c r="Q24" s="29"/>
      <c r="R24" s="29"/>
      <c r="S24" s="29"/>
      <c r="T24" s="29"/>
      <c r="U24" s="29"/>
      <c r="V24" s="29"/>
      <c r="W24" s="31"/>
    </row>
    <row r="25" spans="2:23" s="28" customFormat="1" ht="12.75" x14ac:dyDescent="0.25">
      <c r="B25" s="31"/>
      <c r="C25" s="31"/>
      <c r="D25" s="29"/>
      <c r="E25" s="29"/>
      <c r="G25" s="29"/>
      <c r="H25" s="29"/>
      <c r="J25" s="30"/>
      <c r="K25" s="31"/>
      <c r="N25" s="29"/>
      <c r="O25" s="29"/>
      <c r="P25" s="29"/>
      <c r="Q25" s="29"/>
      <c r="R25" s="29"/>
      <c r="S25" s="29"/>
      <c r="T25" s="29"/>
      <c r="U25" s="29"/>
      <c r="V25" s="29"/>
      <c r="W25" s="31"/>
    </row>
    <row r="26" spans="2:23" s="28" customFormat="1" ht="12.75" x14ac:dyDescent="0.25">
      <c r="B26" s="31"/>
      <c r="C26" s="31"/>
      <c r="D26" s="29"/>
      <c r="E26" s="29"/>
      <c r="G26" s="29"/>
      <c r="H26" s="29"/>
      <c r="J26" s="30"/>
      <c r="K26" s="31"/>
      <c r="N26" s="29"/>
      <c r="O26" s="29"/>
      <c r="P26" s="29"/>
      <c r="Q26" s="29"/>
      <c r="R26" s="29"/>
      <c r="S26" s="29"/>
      <c r="T26" s="29"/>
      <c r="U26" s="29"/>
      <c r="V26" s="29"/>
      <c r="W26" s="31"/>
    </row>
    <row r="27" spans="2:23" s="28" customFormat="1" ht="12.75" x14ac:dyDescent="0.25">
      <c r="B27" s="31"/>
      <c r="C27" s="31"/>
      <c r="D27" s="29"/>
      <c r="E27" s="29"/>
      <c r="G27" s="29"/>
      <c r="H27" s="29"/>
      <c r="J27" s="30"/>
      <c r="K27" s="31"/>
      <c r="N27" s="29"/>
      <c r="O27" s="29"/>
      <c r="P27" s="29"/>
      <c r="Q27" s="29"/>
      <c r="R27" s="29"/>
      <c r="S27" s="29"/>
      <c r="T27" s="29"/>
      <c r="U27" s="29"/>
      <c r="V27" s="29"/>
      <c r="W27" s="31"/>
    </row>
    <row r="28" spans="2:23" s="28" customFormat="1" ht="12.75" x14ac:dyDescent="0.25">
      <c r="B28" s="31"/>
      <c r="C28" s="31"/>
      <c r="D28" s="29"/>
      <c r="E28" s="29"/>
      <c r="G28" s="29"/>
      <c r="H28" s="29"/>
      <c r="J28" s="30"/>
      <c r="K28" s="31"/>
      <c r="N28" s="29"/>
      <c r="O28" s="29"/>
      <c r="P28" s="29"/>
      <c r="Q28" s="29"/>
      <c r="R28" s="29"/>
      <c r="S28" s="29"/>
      <c r="T28" s="29"/>
      <c r="U28" s="29"/>
      <c r="V28" s="29"/>
      <c r="W28" s="31"/>
    </row>
    <row r="29" spans="2:23" s="28" customFormat="1" ht="12.75" x14ac:dyDescent="0.25">
      <c r="B29" s="31"/>
      <c r="C29" s="31"/>
      <c r="D29" s="29"/>
      <c r="E29" s="29"/>
      <c r="G29" s="29"/>
      <c r="H29" s="29"/>
      <c r="J29" s="30"/>
      <c r="K29" s="31"/>
      <c r="N29" s="29"/>
      <c r="O29" s="29"/>
      <c r="P29" s="29"/>
      <c r="Q29" s="29"/>
      <c r="R29" s="29"/>
      <c r="S29" s="29"/>
      <c r="T29" s="29"/>
      <c r="U29" s="29"/>
      <c r="V29" s="29"/>
      <c r="W29" s="31"/>
    </row>
    <row r="30" spans="2:23" s="28" customFormat="1" ht="12.75" x14ac:dyDescent="0.25">
      <c r="B30" s="31"/>
      <c r="C30" s="31"/>
      <c r="D30" s="29"/>
      <c r="E30" s="29"/>
      <c r="G30" s="29"/>
      <c r="H30" s="29"/>
      <c r="J30" s="30"/>
      <c r="K30" s="31"/>
      <c r="N30" s="29"/>
      <c r="O30" s="29"/>
      <c r="P30" s="29"/>
      <c r="Q30" s="29"/>
      <c r="R30" s="29"/>
      <c r="S30" s="29"/>
      <c r="T30" s="29"/>
      <c r="U30" s="29"/>
      <c r="V30" s="29"/>
      <c r="W30" s="31"/>
    </row>
    <row r="31" spans="2:23" s="28" customFormat="1" ht="12.75" x14ac:dyDescent="0.25">
      <c r="B31" s="31"/>
      <c r="C31" s="31"/>
      <c r="D31" s="29"/>
      <c r="E31" s="29"/>
      <c r="G31" s="29"/>
      <c r="H31" s="29"/>
      <c r="J31" s="30"/>
      <c r="K31" s="31"/>
      <c r="N31" s="29"/>
      <c r="O31" s="29"/>
      <c r="P31" s="29"/>
      <c r="Q31" s="29"/>
      <c r="R31" s="29"/>
      <c r="S31" s="29"/>
      <c r="T31" s="29"/>
      <c r="U31" s="29"/>
      <c r="V31" s="29"/>
      <c r="W31" s="31"/>
    </row>
    <row r="32" spans="2:23" s="28" customFormat="1" ht="12.75" x14ac:dyDescent="0.25">
      <c r="B32" s="31"/>
      <c r="C32" s="31"/>
      <c r="D32" s="29"/>
      <c r="E32" s="29"/>
      <c r="G32" s="29"/>
      <c r="H32" s="29"/>
      <c r="J32" s="30"/>
      <c r="K32" s="31"/>
      <c r="N32" s="29"/>
      <c r="O32" s="29"/>
      <c r="P32" s="29"/>
      <c r="Q32" s="29"/>
      <c r="R32" s="29"/>
      <c r="S32" s="29"/>
      <c r="T32" s="29"/>
      <c r="U32" s="29"/>
      <c r="V32" s="29"/>
      <c r="W32" s="31"/>
    </row>
    <row r="33" spans="2:23" s="28" customFormat="1" ht="12.75" x14ac:dyDescent="0.25">
      <c r="B33" s="31"/>
      <c r="C33" s="31"/>
      <c r="D33" s="29"/>
      <c r="E33" s="29"/>
      <c r="G33" s="29"/>
      <c r="H33" s="29"/>
      <c r="J33" s="30"/>
      <c r="K33" s="31"/>
      <c r="N33" s="29"/>
      <c r="O33" s="29"/>
      <c r="P33" s="29"/>
      <c r="Q33" s="29"/>
      <c r="R33" s="29"/>
      <c r="S33" s="29"/>
      <c r="T33" s="29"/>
      <c r="U33" s="29"/>
      <c r="V33" s="29"/>
      <c r="W33" s="31"/>
    </row>
    <row r="34" spans="2:23" s="28" customFormat="1" ht="12.75" x14ac:dyDescent="0.25">
      <c r="B34" s="31"/>
      <c r="C34" s="31"/>
      <c r="D34" s="29"/>
      <c r="E34" s="29"/>
      <c r="G34" s="29"/>
      <c r="H34" s="29"/>
      <c r="J34" s="30"/>
      <c r="K34" s="31"/>
      <c r="N34" s="29"/>
      <c r="O34" s="29"/>
      <c r="P34" s="29"/>
      <c r="Q34" s="29"/>
      <c r="R34" s="29"/>
      <c r="S34" s="29"/>
      <c r="T34" s="29"/>
      <c r="U34" s="29"/>
      <c r="V34" s="29"/>
      <c r="W34" s="31"/>
    </row>
    <row r="35" spans="2:23" s="28" customFormat="1" ht="12.75" x14ac:dyDescent="0.25">
      <c r="B35" s="31"/>
      <c r="C35" s="31"/>
      <c r="D35" s="29"/>
      <c r="E35" s="29"/>
      <c r="G35" s="29"/>
      <c r="H35" s="29"/>
      <c r="J35" s="30"/>
      <c r="K35" s="31"/>
      <c r="N35" s="29"/>
      <c r="O35" s="29"/>
      <c r="P35" s="29"/>
      <c r="Q35" s="29"/>
      <c r="R35" s="29"/>
      <c r="S35" s="29"/>
      <c r="T35" s="29"/>
      <c r="U35" s="29"/>
      <c r="V35" s="29"/>
      <c r="W35" s="31"/>
    </row>
    <row r="36" spans="2:23" s="28" customFormat="1" ht="12.75" x14ac:dyDescent="0.25">
      <c r="B36" s="31"/>
      <c r="C36" s="31"/>
      <c r="D36" s="29"/>
      <c r="E36" s="29"/>
      <c r="G36" s="29"/>
      <c r="H36" s="29"/>
      <c r="J36" s="30"/>
      <c r="K36" s="31"/>
      <c r="N36" s="29"/>
      <c r="O36" s="29"/>
      <c r="P36" s="29"/>
      <c r="Q36" s="29"/>
      <c r="R36" s="29"/>
      <c r="S36" s="29"/>
      <c r="T36" s="29"/>
      <c r="U36" s="29"/>
      <c r="V36" s="29"/>
      <c r="W36" s="31"/>
    </row>
    <row r="37" spans="2:23" s="28" customFormat="1" ht="12.75" x14ac:dyDescent="0.25">
      <c r="B37" s="31"/>
      <c r="C37" s="31"/>
      <c r="D37" s="29"/>
      <c r="E37" s="29"/>
      <c r="G37" s="29"/>
      <c r="H37" s="29"/>
      <c r="J37" s="30"/>
      <c r="K37" s="31"/>
      <c r="N37" s="29"/>
      <c r="O37" s="29"/>
      <c r="P37" s="29"/>
      <c r="Q37" s="29"/>
      <c r="R37" s="29"/>
      <c r="S37" s="29"/>
      <c r="T37" s="29"/>
      <c r="U37" s="29"/>
      <c r="V37" s="29"/>
      <c r="W37" s="31"/>
    </row>
    <row r="38" spans="2:23" s="28" customFormat="1" ht="12.75" x14ac:dyDescent="0.25">
      <c r="B38" s="31"/>
      <c r="C38" s="31"/>
      <c r="D38" s="29"/>
      <c r="E38" s="29"/>
      <c r="G38" s="29"/>
      <c r="H38" s="29"/>
      <c r="J38" s="30"/>
      <c r="K38" s="31"/>
      <c r="N38" s="29"/>
      <c r="O38" s="29"/>
      <c r="P38" s="29"/>
      <c r="Q38" s="29"/>
      <c r="R38" s="29"/>
      <c r="S38" s="29"/>
      <c r="T38" s="29"/>
      <c r="U38" s="29"/>
      <c r="V38" s="29"/>
      <c r="W38" s="31"/>
    </row>
    <row r="39" spans="2:23" s="28" customFormat="1" ht="12.75" x14ac:dyDescent="0.25">
      <c r="B39" s="31"/>
      <c r="C39" s="31"/>
      <c r="D39" s="29"/>
      <c r="E39" s="29"/>
      <c r="G39" s="29"/>
      <c r="H39" s="29"/>
      <c r="J39" s="30"/>
      <c r="K39" s="31"/>
      <c r="N39" s="29"/>
      <c r="O39" s="29"/>
      <c r="P39" s="29"/>
      <c r="Q39" s="29"/>
      <c r="R39" s="29"/>
      <c r="S39" s="29"/>
      <c r="T39" s="29"/>
      <c r="U39" s="29"/>
      <c r="V39" s="29"/>
      <c r="W39" s="31"/>
    </row>
  </sheetData>
  <mergeCells count="14">
    <mergeCell ref="G1:G2"/>
    <mergeCell ref="A1:A2"/>
    <mergeCell ref="B1:B2"/>
    <mergeCell ref="C1:C2"/>
    <mergeCell ref="D1:D2"/>
    <mergeCell ref="E1:F1"/>
    <mergeCell ref="W1:W2"/>
    <mergeCell ref="H1:H2"/>
    <mergeCell ref="I1:J1"/>
    <mergeCell ref="K1:M1"/>
    <mergeCell ref="N1:N2"/>
    <mergeCell ref="O1:T1"/>
    <mergeCell ref="U1:U2"/>
    <mergeCell ref="V1:V2"/>
  </mergeCells>
  <pageMargins left="0.25" right="0.25" top="0.75" bottom="0.75" header="0.3" footer="0.3"/>
  <pageSetup paperSize="9" scale="41" fitToHeight="0" orientation="landscape" r:id="rId1"/>
  <headerFooter>
    <oddHeader>&amp;C&amp;"-,Grassetto"&amp;14Elenco progetti e rendiconatazione economica
PRD 2017 - SID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workbookViewId="0">
      <selection activeCell="C3" sqref="C3:C8"/>
    </sheetView>
  </sheetViews>
  <sheetFormatPr defaultRowHeight="15" x14ac:dyDescent="0.25"/>
  <cols>
    <col min="1" max="1" width="13.7109375" style="32" bestFit="1" customWidth="1"/>
    <col min="2" max="2" width="17.5703125" style="33" customWidth="1"/>
    <col min="3" max="3" width="30.5703125" style="33" customWidth="1"/>
    <col min="4" max="4" width="16.7109375" style="34" customWidth="1"/>
    <col min="5" max="5" width="13.140625" style="34" customWidth="1"/>
    <col min="6" max="6" width="15.140625" style="32" customWidth="1"/>
    <col min="7" max="7" width="19.140625" style="34" customWidth="1"/>
    <col min="8" max="13" width="30.7109375" style="90" customWidth="1"/>
  </cols>
  <sheetData>
    <row r="1" spans="1:13" s="100" customFormat="1" ht="19.5" customHeight="1" x14ac:dyDescent="0.25">
      <c r="A1" s="302" t="s">
        <v>0</v>
      </c>
      <c r="B1" s="304" t="s">
        <v>1</v>
      </c>
      <c r="C1" s="306" t="s">
        <v>2</v>
      </c>
      <c r="D1" s="308" t="s">
        <v>36</v>
      </c>
      <c r="E1" s="310" t="s">
        <v>4</v>
      </c>
      <c r="F1" s="311"/>
      <c r="G1" s="300" t="s">
        <v>37</v>
      </c>
      <c r="H1" s="312" t="s">
        <v>29</v>
      </c>
      <c r="I1" s="313"/>
      <c r="J1" s="313"/>
      <c r="K1" s="313"/>
      <c r="L1" s="313"/>
      <c r="M1" s="314"/>
    </row>
    <row r="2" spans="1:13" s="15" customFormat="1" ht="45.75" thickBot="1" x14ac:dyDescent="0.3">
      <c r="A2" s="303"/>
      <c r="B2" s="305"/>
      <c r="C2" s="307"/>
      <c r="D2" s="309"/>
      <c r="E2" s="18" t="s">
        <v>41</v>
      </c>
      <c r="F2" s="26" t="s">
        <v>13</v>
      </c>
      <c r="G2" s="301"/>
      <c r="H2" s="99" t="s">
        <v>54</v>
      </c>
      <c r="I2" s="92" t="s">
        <v>55</v>
      </c>
      <c r="J2" s="92" t="s">
        <v>32</v>
      </c>
      <c r="K2" s="92" t="s">
        <v>33</v>
      </c>
      <c r="L2" s="92" t="s">
        <v>34</v>
      </c>
      <c r="M2" s="93" t="s">
        <v>35</v>
      </c>
    </row>
    <row r="3" spans="1:13" ht="51" x14ac:dyDescent="0.25">
      <c r="A3" s="36">
        <v>185831</v>
      </c>
      <c r="B3" s="323" t="s">
        <v>98</v>
      </c>
      <c r="C3" s="323" t="s">
        <v>99</v>
      </c>
      <c r="D3" s="324">
        <v>70000</v>
      </c>
      <c r="E3" s="329">
        <v>0</v>
      </c>
      <c r="F3" s="325"/>
      <c r="G3" s="324">
        <f>D3+E3</f>
        <v>70000</v>
      </c>
      <c r="H3" s="84"/>
      <c r="I3" s="94"/>
      <c r="J3" s="94"/>
      <c r="K3" s="94"/>
      <c r="L3" s="94"/>
      <c r="M3" s="95"/>
    </row>
    <row r="4" spans="1:13" ht="25.5" x14ac:dyDescent="0.25">
      <c r="A4" s="38">
        <v>181203</v>
      </c>
      <c r="B4" s="323" t="s">
        <v>100</v>
      </c>
      <c r="C4" s="333" t="s">
        <v>101</v>
      </c>
      <c r="D4" s="327">
        <v>37000</v>
      </c>
      <c r="E4" s="330">
        <v>18000</v>
      </c>
      <c r="F4" s="331" t="s">
        <v>110</v>
      </c>
      <c r="G4" s="332">
        <f t="shared" ref="G4:G8" si="0">D4+E4</f>
        <v>55000</v>
      </c>
      <c r="H4" s="85"/>
      <c r="I4" s="91"/>
      <c r="J4" s="91"/>
      <c r="K4" s="91"/>
      <c r="L4" s="91"/>
      <c r="M4" s="96"/>
    </row>
    <row r="5" spans="1:13" ht="38.25" x14ac:dyDescent="0.25">
      <c r="A5" s="38">
        <v>181240</v>
      </c>
      <c r="B5" s="323" t="s">
        <v>102</v>
      </c>
      <c r="C5" s="333" t="s">
        <v>103</v>
      </c>
      <c r="D5" s="327">
        <v>74000</v>
      </c>
      <c r="E5" s="330">
        <v>0</v>
      </c>
      <c r="F5" s="331"/>
      <c r="G5" s="332">
        <f t="shared" si="0"/>
        <v>74000</v>
      </c>
      <c r="H5" s="85"/>
      <c r="I5" s="91"/>
      <c r="J5" s="91"/>
      <c r="K5" s="91"/>
      <c r="L5" s="91"/>
      <c r="M5" s="96"/>
    </row>
    <row r="6" spans="1:13" ht="38.25" x14ac:dyDescent="0.25">
      <c r="A6" s="38">
        <v>187130</v>
      </c>
      <c r="B6" s="323" t="s">
        <v>104</v>
      </c>
      <c r="C6" s="333" t="s">
        <v>105</v>
      </c>
      <c r="D6" s="327">
        <v>80000</v>
      </c>
      <c r="E6" s="330">
        <v>4000</v>
      </c>
      <c r="F6" s="331"/>
      <c r="G6" s="332">
        <f t="shared" si="0"/>
        <v>84000</v>
      </c>
      <c r="H6" s="85"/>
      <c r="I6" s="91"/>
      <c r="J6" s="91"/>
      <c r="K6" s="91"/>
      <c r="L6" s="91"/>
      <c r="M6" s="96"/>
    </row>
    <row r="7" spans="1:13" ht="25.5" x14ac:dyDescent="0.25">
      <c r="A7" s="38">
        <v>183751</v>
      </c>
      <c r="B7" s="323" t="s">
        <v>106</v>
      </c>
      <c r="C7" s="333" t="s">
        <v>107</v>
      </c>
      <c r="D7" s="327">
        <v>65000</v>
      </c>
      <c r="E7" s="330">
        <v>8000</v>
      </c>
      <c r="F7" s="331" t="s">
        <v>111</v>
      </c>
      <c r="G7" s="332">
        <f t="shared" si="0"/>
        <v>73000</v>
      </c>
      <c r="H7" s="85"/>
      <c r="I7" s="91"/>
      <c r="J7" s="91"/>
      <c r="K7" s="91"/>
      <c r="L7" s="91"/>
      <c r="M7" s="96"/>
    </row>
    <row r="8" spans="1:13" ht="38.25" x14ac:dyDescent="0.25">
      <c r="A8" s="38">
        <v>185448</v>
      </c>
      <c r="B8" s="323" t="s">
        <v>108</v>
      </c>
      <c r="C8" s="333" t="s">
        <v>109</v>
      </c>
      <c r="D8" s="327">
        <v>44000</v>
      </c>
      <c r="E8" s="330">
        <v>5000</v>
      </c>
      <c r="F8" s="331" t="s">
        <v>112</v>
      </c>
      <c r="G8" s="332">
        <f t="shared" si="0"/>
        <v>49000</v>
      </c>
      <c r="H8" s="85"/>
      <c r="I8" s="91"/>
      <c r="J8" s="91"/>
      <c r="K8" s="91"/>
      <c r="L8" s="91"/>
      <c r="M8" s="96"/>
    </row>
    <row r="9" spans="1:13" x14ac:dyDescent="0.25">
      <c r="A9" s="38"/>
      <c r="B9" s="86"/>
      <c r="C9" s="199"/>
      <c r="D9" s="40"/>
      <c r="E9" s="40"/>
      <c r="F9" s="41"/>
      <c r="G9" s="40"/>
      <c r="H9" s="85"/>
      <c r="I9" s="91"/>
      <c r="J9" s="91"/>
      <c r="K9" s="91"/>
      <c r="L9" s="91"/>
      <c r="M9" s="96"/>
    </row>
    <row r="10" spans="1:13" ht="15.75" thickBot="1" x14ac:dyDescent="0.3">
      <c r="A10" s="42"/>
      <c r="B10" s="88"/>
      <c r="C10" s="200"/>
      <c r="D10" s="43"/>
      <c r="E10" s="43"/>
      <c r="F10" s="44"/>
      <c r="G10" s="43"/>
      <c r="H10" s="87"/>
      <c r="I10" s="97"/>
      <c r="J10" s="97"/>
      <c r="K10" s="97"/>
      <c r="L10" s="97"/>
      <c r="M10" s="98"/>
    </row>
    <row r="11" spans="1:13" x14ac:dyDescent="0.25">
      <c r="A11" s="28"/>
      <c r="B11" s="28"/>
      <c r="C11" s="66" t="s">
        <v>27</v>
      </c>
      <c r="D11" s="67">
        <f>SUM(D3:D10)</f>
        <v>370000</v>
      </c>
      <c r="E11" s="67">
        <f>SUM(E3:E10)</f>
        <v>35000</v>
      </c>
      <c r="F11" s="68"/>
      <c r="G11" s="67">
        <f>SUM(G3:G10)</f>
        <v>405000</v>
      </c>
    </row>
    <row r="12" spans="1:13" x14ac:dyDescent="0.25">
      <c r="A12" s="28"/>
      <c r="B12" s="31"/>
      <c r="C12" s="31"/>
      <c r="D12" s="29"/>
      <c r="E12" s="29"/>
      <c r="F12" s="28"/>
      <c r="G12" s="29"/>
    </row>
    <row r="13" spans="1:13" x14ac:dyDescent="0.25">
      <c r="A13" s="28"/>
      <c r="B13" s="31"/>
      <c r="C13" s="31"/>
      <c r="D13" s="29"/>
      <c r="E13" s="29"/>
      <c r="F13" s="28"/>
      <c r="G13" s="29"/>
    </row>
    <row r="14" spans="1:13" x14ac:dyDescent="0.25">
      <c r="A14" s="28"/>
      <c r="B14" s="31"/>
      <c r="C14" s="31"/>
      <c r="D14" s="29"/>
      <c r="E14" s="29"/>
      <c r="F14" s="28"/>
      <c r="G14" s="29"/>
    </row>
    <row r="15" spans="1:13" x14ac:dyDescent="0.25">
      <c r="A15" s="28"/>
      <c r="B15" s="31"/>
      <c r="C15" s="31"/>
      <c r="D15" s="29"/>
      <c r="E15" s="29"/>
      <c r="F15" s="28"/>
      <c r="G15" s="29"/>
    </row>
    <row r="16" spans="1:13" x14ac:dyDescent="0.25">
      <c r="A16" s="28"/>
      <c r="B16" s="31"/>
      <c r="C16" s="31"/>
      <c r="D16" s="29"/>
      <c r="E16" s="29"/>
      <c r="F16" s="28"/>
      <c r="G16" s="29"/>
    </row>
    <row r="17" spans="1:7" x14ac:dyDescent="0.25">
      <c r="A17" s="28"/>
      <c r="B17" s="31"/>
      <c r="C17" s="31"/>
      <c r="D17" s="29"/>
      <c r="E17" s="29"/>
      <c r="F17" s="28"/>
      <c r="G17" s="29"/>
    </row>
    <row r="18" spans="1:7" x14ac:dyDescent="0.25">
      <c r="A18" s="28"/>
      <c r="B18" s="31"/>
      <c r="C18" s="31"/>
      <c r="D18" s="29"/>
      <c r="E18" s="29"/>
      <c r="F18" s="28"/>
      <c r="G18" s="29"/>
    </row>
    <row r="19" spans="1:7" x14ac:dyDescent="0.25">
      <c r="A19" s="28"/>
      <c r="B19" s="31"/>
      <c r="C19" s="31"/>
      <c r="D19" s="29"/>
      <c r="E19" s="29"/>
      <c r="F19" s="28"/>
      <c r="G19" s="29"/>
    </row>
    <row r="20" spans="1:7" x14ac:dyDescent="0.25">
      <c r="A20" s="28"/>
      <c r="B20" s="31"/>
      <c r="C20" s="31"/>
      <c r="D20" s="29"/>
      <c r="E20" s="29"/>
      <c r="F20" s="28"/>
      <c r="G20" s="29"/>
    </row>
    <row r="21" spans="1:7" x14ac:dyDescent="0.25">
      <c r="A21" s="28"/>
      <c r="B21" s="31"/>
      <c r="C21" s="31"/>
      <c r="D21" s="29"/>
      <c r="E21" s="29"/>
      <c r="F21" s="28"/>
      <c r="G21" s="29"/>
    </row>
    <row r="22" spans="1:7" x14ac:dyDescent="0.25">
      <c r="A22" s="28"/>
      <c r="B22" s="31"/>
      <c r="C22" s="31"/>
      <c r="D22" s="29"/>
      <c r="E22" s="29"/>
      <c r="F22" s="28"/>
      <c r="G22" s="29"/>
    </row>
    <row r="23" spans="1:7" x14ac:dyDescent="0.25">
      <c r="A23" s="28"/>
      <c r="B23" s="31"/>
      <c r="C23" s="31"/>
      <c r="D23" s="29"/>
      <c r="E23" s="29"/>
      <c r="F23" s="28"/>
      <c r="G23" s="29"/>
    </row>
    <row r="24" spans="1:7" x14ac:dyDescent="0.25">
      <c r="A24" s="28"/>
      <c r="B24" s="31"/>
      <c r="C24" s="31"/>
      <c r="D24" s="29"/>
      <c r="E24" s="29"/>
      <c r="F24" s="28"/>
      <c r="G24" s="29"/>
    </row>
    <row r="25" spans="1:7" x14ac:dyDescent="0.25">
      <c r="A25" s="28"/>
      <c r="B25" s="31"/>
      <c r="C25" s="31"/>
      <c r="D25" s="29"/>
      <c r="E25" s="29"/>
      <c r="F25" s="28"/>
      <c r="G25" s="29"/>
    </row>
    <row r="26" spans="1:7" x14ac:dyDescent="0.25">
      <c r="A26" s="28"/>
      <c r="B26" s="31"/>
      <c r="C26" s="31"/>
      <c r="D26" s="29"/>
      <c r="E26" s="29"/>
      <c r="F26" s="28"/>
      <c r="G26" s="29"/>
    </row>
    <row r="27" spans="1:7" x14ac:dyDescent="0.25">
      <c r="A27" s="28"/>
      <c r="B27" s="31"/>
      <c r="C27" s="31"/>
      <c r="D27" s="29"/>
      <c r="E27" s="29"/>
      <c r="F27" s="28"/>
      <c r="G27" s="29"/>
    </row>
    <row r="28" spans="1:7" x14ac:dyDescent="0.25">
      <c r="A28" s="28"/>
      <c r="B28" s="31"/>
      <c r="C28" s="31"/>
      <c r="D28" s="29"/>
      <c r="E28" s="29"/>
      <c r="F28" s="28"/>
      <c r="G28" s="29"/>
    </row>
    <row r="29" spans="1:7" x14ac:dyDescent="0.25">
      <c r="A29" s="28"/>
      <c r="B29" s="31"/>
      <c r="C29" s="31"/>
      <c r="D29" s="29"/>
      <c r="E29" s="29"/>
      <c r="F29" s="28"/>
      <c r="G29" s="29"/>
    </row>
    <row r="30" spans="1:7" x14ac:dyDescent="0.25">
      <c r="A30" s="28"/>
      <c r="B30" s="31"/>
      <c r="C30" s="31"/>
      <c r="D30" s="29"/>
      <c r="E30" s="29"/>
      <c r="F30" s="28"/>
      <c r="G30" s="29"/>
    </row>
    <row r="31" spans="1:7" x14ac:dyDescent="0.25">
      <c r="A31" s="28"/>
      <c r="B31" s="31"/>
      <c r="C31" s="31"/>
      <c r="D31" s="29"/>
      <c r="E31" s="29"/>
      <c r="F31" s="28"/>
      <c r="G31" s="29"/>
    </row>
    <row r="32" spans="1:7" x14ac:dyDescent="0.25">
      <c r="A32" s="28"/>
      <c r="B32" s="31"/>
      <c r="C32" s="31"/>
      <c r="D32" s="29"/>
      <c r="E32" s="29"/>
      <c r="F32" s="28"/>
      <c r="G32" s="29"/>
    </row>
    <row r="33" spans="1:7" x14ac:dyDescent="0.25">
      <c r="A33" s="28"/>
      <c r="B33" s="31"/>
      <c r="C33" s="31"/>
      <c r="D33" s="29"/>
      <c r="E33" s="29"/>
      <c r="F33" s="28"/>
      <c r="G33" s="29"/>
    </row>
    <row r="34" spans="1:7" x14ac:dyDescent="0.25">
      <c r="A34" s="28"/>
      <c r="B34" s="31"/>
      <c r="C34" s="31"/>
      <c r="D34" s="29"/>
      <c r="E34" s="29"/>
      <c r="F34" s="28"/>
      <c r="G34" s="29"/>
    </row>
    <row r="35" spans="1:7" x14ac:dyDescent="0.25">
      <c r="A35" s="28"/>
      <c r="B35" s="31"/>
      <c r="C35" s="31"/>
      <c r="D35" s="29"/>
      <c r="E35" s="29"/>
      <c r="F35" s="28"/>
      <c r="G35" s="29"/>
    </row>
    <row r="36" spans="1:7" x14ac:dyDescent="0.25">
      <c r="A36" s="28"/>
      <c r="B36" s="31"/>
      <c r="C36" s="31"/>
      <c r="D36" s="29"/>
      <c r="E36" s="29"/>
      <c r="F36" s="28"/>
      <c r="G36" s="29"/>
    </row>
    <row r="37" spans="1:7" x14ac:dyDescent="0.25">
      <c r="A37" s="28"/>
      <c r="B37" s="31"/>
      <c r="C37" s="31"/>
      <c r="D37" s="29"/>
      <c r="E37" s="29"/>
      <c r="F37" s="28"/>
      <c r="G37" s="29"/>
    </row>
    <row r="38" spans="1:7" x14ac:dyDescent="0.25">
      <c r="A38" s="28"/>
      <c r="B38" s="31"/>
      <c r="C38" s="31"/>
      <c r="D38" s="29"/>
      <c r="E38" s="29"/>
      <c r="F38" s="28"/>
      <c r="G38" s="29"/>
    </row>
    <row r="39" spans="1:7" x14ac:dyDescent="0.25">
      <c r="A39" s="28"/>
      <c r="B39" s="31"/>
      <c r="C39" s="31"/>
      <c r="D39" s="29"/>
      <c r="E39" s="29"/>
      <c r="F39" s="28"/>
      <c r="G39" s="29"/>
    </row>
  </sheetData>
  <mergeCells count="7">
    <mergeCell ref="G1:G2"/>
    <mergeCell ref="A1:A2"/>
    <mergeCell ref="B1:B2"/>
    <mergeCell ref="C1:C2"/>
    <mergeCell ref="D1:D2"/>
    <mergeCell ref="E1:F1"/>
    <mergeCell ref="H1:M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4" workbookViewId="0">
      <selection activeCell="G7" sqref="G7"/>
    </sheetView>
  </sheetViews>
  <sheetFormatPr defaultRowHeight="15" x14ac:dyDescent="0.25"/>
  <cols>
    <col min="1" max="1" width="12" style="14" customWidth="1"/>
    <col min="2" max="2" width="23.42578125" style="1" customWidth="1"/>
    <col min="3" max="3" width="37.5703125" style="31" customWidth="1"/>
    <col min="4" max="4" width="13.140625" style="3" bestFit="1" customWidth="1"/>
    <col min="5" max="5" width="14.28515625" style="2" bestFit="1" customWidth="1"/>
    <col min="6" max="6" width="14.140625" style="14" customWidth="1"/>
    <col min="7" max="7" width="17.140625" style="90" customWidth="1"/>
    <col min="8" max="8" width="19" style="14" customWidth="1"/>
    <col min="9" max="9" width="16.7109375" style="90" customWidth="1"/>
    <col min="10" max="16384" width="9.140625" style="14"/>
  </cols>
  <sheetData>
    <row r="1" spans="1:9" s="171" customFormat="1" ht="30" x14ac:dyDescent="0.25">
      <c r="A1" s="335" t="s">
        <v>49</v>
      </c>
      <c r="B1" s="182" t="s">
        <v>1</v>
      </c>
      <c r="C1" s="334" t="s">
        <v>2</v>
      </c>
      <c r="D1" s="336" t="s">
        <v>114</v>
      </c>
      <c r="E1" s="336"/>
      <c r="F1" s="337" t="s">
        <v>47</v>
      </c>
      <c r="G1" s="337" t="s">
        <v>97</v>
      </c>
      <c r="H1" s="337" t="s">
        <v>48</v>
      </c>
      <c r="I1" s="338" t="s">
        <v>97</v>
      </c>
    </row>
    <row r="2" spans="1:9" ht="38.25" x14ac:dyDescent="0.25">
      <c r="A2" s="352" t="s">
        <v>52</v>
      </c>
      <c r="B2" s="199" t="s">
        <v>56</v>
      </c>
      <c r="C2" s="199" t="s">
        <v>57</v>
      </c>
      <c r="D2" s="339"/>
      <c r="E2" s="340" t="s">
        <v>78</v>
      </c>
      <c r="F2" s="174"/>
      <c r="G2" s="201"/>
      <c r="H2" s="174"/>
      <c r="I2" s="202"/>
    </row>
    <row r="3" spans="1:9" ht="38.25" x14ac:dyDescent="0.25">
      <c r="A3" s="169" t="s">
        <v>52</v>
      </c>
      <c r="B3" s="199" t="s">
        <v>58</v>
      </c>
      <c r="C3" s="199" t="s">
        <v>59</v>
      </c>
      <c r="D3" s="339"/>
      <c r="E3" s="340" t="s">
        <v>78</v>
      </c>
      <c r="F3" s="174"/>
      <c r="G3" s="201"/>
      <c r="H3" s="175"/>
      <c r="I3" s="179"/>
    </row>
    <row r="4" spans="1:9" ht="38.25" x14ac:dyDescent="0.25">
      <c r="A4" s="169" t="s">
        <v>52</v>
      </c>
      <c r="B4" s="199" t="s">
        <v>60</v>
      </c>
      <c r="C4" s="341" t="s">
        <v>61</v>
      </c>
      <c r="D4" s="342"/>
      <c r="E4" s="340" t="s">
        <v>78</v>
      </c>
      <c r="F4" s="174"/>
      <c r="G4" s="201"/>
      <c r="H4" s="174"/>
      <c r="I4" s="202"/>
    </row>
    <row r="5" spans="1:9" ht="38.25" x14ac:dyDescent="0.25">
      <c r="A5" s="169" t="s">
        <v>52</v>
      </c>
      <c r="B5" s="199" t="s">
        <v>62</v>
      </c>
      <c r="C5" s="199" t="s">
        <v>63</v>
      </c>
      <c r="D5" s="343"/>
      <c r="E5" s="340" t="s">
        <v>78</v>
      </c>
      <c r="F5" s="175"/>
      <c r="G5" s="177"/>
      <c r="H5" s="174"/>
      <c r="I5" s="202"/>
    </row>
    <row r="6" spans="1:9" ht="38.25" x14ac:dyDescent="0.25">
      <c r="A6" s="169" t="s">
        <v>52</v>
      </c>
      <c r="B6" s="199" t="s">
        <v>64</v>
      </c>
      <c r="C6" s="199" t="s">
        <v>65</v>
      </c>
      <c r="D6" s="343"/>
      <c r="E6" s="340" t="s">
        <v>78</v>
      </c>
      <c r="F6" s="175"/>
      <c r="G6" s="177"/>
      <c r="H6" s="174"/>
      <c r="I6" s="202"/>
    </row>
    <row r="7" spans="1:9" ht="51" x14ac:dyDescent="0.25">
      <c r="A7" s="169" t="s">
        <v>52</v>
      </c>
      <c r="B7" s="199" t="s">
        <v>66</v>
      </c>
      <c r="C7" s="199" t="s">
        <v>67</v>
      </c>
      <c r="D7" s="344" t="s">
        <v>77</v>
      </c>
      <c r="E7" s="345"/>
      <c r="F7" s="175"/>
      <c r="G7" s="177"/>
      <c r="H7" s="175"/>
      <c r="I7" s="179"/>
    </row>
    <row r="8" spans="1:9" ht="38.25" x14ac:dyDescent="0.25">
      <c r="A8" s="169" t="s">
        <v>52</v>
      </c>
      <c r="B8" s="199" t="s">
        <v>68</v>
      </c>
      <c r="C8" s="199" t="s">
        <v>69</v>
      </c>
      <c r="D8" s="344" t="s">
        <v>77</v>
      </c>
      <c r="E8" s="345"/>
      <c r="F8" s="175"/>
      <c r="G8" s="177"/>
      <c r="H8" s="174"/>
      <c r="I8" s="202"/>
    </row>
    <row r="9" spans="1:9" ht="25.5" x14ac:dyDescent="0.25">
      <c r="A9" s="169" t="s">
        <v>52</v>
      </c>
      <c r="B9" s="199" t="s">
        <v>70</v>
      </c>
      <c r="C9" s="199" t="s">
        <v>71</v>
      </c>
      <c r="D9" s="344" t="s">
        <v>77</v>
      </c>
      <c r="E9" s="345"/>
      <c r="F9" s="174"/>
      <c r="G9" s="201"/>
      <c r="H9" s="175"/>
      <c r="I9" s="179"/>
    </row>
    <row r="10" spans="1:9" ht="20.25" customHeight="1" x14ac:dyDescent="0.25">
      <c r="A10" s="169" t="s">
        <v>52</v>
      </c>
      <c r="B10" s="199" t="s">
        <v>72</v>
      </c>
      <c r="C10" s="199" t="s">
        <v>73</v>
      </c>
      <c r="D10" s="344" t="s">
        <v>77</v>
      </c>
      <c r="E10" s="345"/>
      <c r="F10" s="175"/>
      <c r="G10" s="177"/>
      <c r="H10" s="175"/>
      <c r="I10" s="179"/>
    </row>
    <row r="11" spans="1:9" ht="26.25" thickBot="1" x14ac:dyDescent="0.3">
      <c r="A11" s="181" t="s">
        <v>52</v>
      </c>
      <c r="B11" s="194" t="s">
        <v>74</v>
      </c>
      <c r="C11" s="194" t="s">
        <v>75</v>
      </c>
      <c r="D11" s="353" t="s">
        <v>77</v>
      </c>
      <c r="E11" s="187"/>
      <c r="F11" s="203"/>
      <c r="G11" s="354"/>
      <c r="H11" s="203"/>
      <c r="I11" s="204"/>
    </row>
    <row r="12" spans="1:9" ht="38.25" x14ac:dyDescent="0.25">
      <c r="A12" s="355" t="s">
        <v>53</v>
      </c>
      <c r="B12" s="356" t="s">
        <v>98</v>
      </c>
      <c r="C12" s="357" t="s">
        <v>99</v>
      </c>
      <c r="D12" s="358" t="s">
        <v>77</v>
      </c>
      <c r="E12" s="4"/>
      <c r="F12" s="173"/>
      <c r="G12" s="359"/>
      <c r="H12" s="172"/>
      <c r="I12" s="315"/>
    </row>
    <row r="13" spans="1:9" ht="25.5" x14ac:dyDescent="0.25">
      <c r="A13" s="169" t="s">
        <v>53</v>
      </c>
      <c r="B13" s="346" t="s">
        <v>100</v>
      </c>
      <c r="C13" s="331" t="s">
        <v>101</v>
      </c>
      <c r="D13" s="347" t="s">
        <v>77</v>
      </c>
      <c r="E13" s="8"/>
      <c r="F13" s="174"/>
      <c r="G13" s="201"/>
      <c r="H13" s="175"/>
      <c r="I13" s="179"/>
    </row>
    <row r="14" spans="1:9" ht="38.25" x14ac:dyDescent="0.25">
      <c r="A14" s="169" t="s">
        <v>53</v>
      </c>
      <c r="B14" s="346" t="s">
        <v>102</v>
      </c>
      <c r="C14" s="348" t="s">
        <v>103</v>
      </c>
      <c r="D14" s="347" t="s">
        <v>77</v>
      </c>
      <c r="E14" s="8"/>
      <c r="F14" s="175"/>
      <c r="G14" s="177"/>
      <c r="H14" s="175"/>
      <c r="I14" s="179"/>
    </row>
    <row r="15" spans="1:9" ht="38.25" x14ac:dyDescent="0.25">
      <c r="A15" s="169" t="s">
        <v>53</v>
      </c>
      <c r="B15" s="346" t="s">
        <v>104</v>
      </c>
      <c r="C15" s="348" t="s">
        <v>105</v>
      </c>
      <c r="D15" s="347" t="s">
        <v>77</v>
      </c>
      <c r="E15" s="8"/>
      <c r="F15" s="175"/>
      <c r="G15" s="177"/>
      <c r="H15" s="175"/>
      <c r="I15" s="179"/>
    </row>
    <row r="16" spans="1:9" x14ac:dyDescent="0.25">
      <c r="A16" s="169" t="s">
        <v>53</v>
      </c>
      <c r="B16" s="346" t="s">
        <v>106</v>
      </c>
      <c r="C16" s="348" t="s">
        <v>107</v>
      </c>
      <c r="D16" s="347" t="s">
        <v>77</v>
      </c>
      <c r="E16" s="8"/>
      <c r="F16" s="175"/>
      <c r="G16" s="177"/>
      <c r="H16" s="175"/>
      <c r="I16" s="179"/>
    </row>
    <row r="17" spans="1:9" ht="26.25" thickBot="1" x14ac:dyDescent="0.3">
      <c r="A17" s="170" t="s">
        <v>53</v>
      </c>
      <c r="B17" s="349" t="s">
        <v>108</v>
      </c>
      <c r="C17" s="350" t="s">
        <v>109</v>
      </c>
      <c r="D17" s="351" t="s">
        <v>77</v>
      </c>
      <c r="E17" s="11"/>
      <c r="F17" s="176"/>
      <c r="G17" s="178"/>
      <c r="H17" s="176"/>
      <c r="I17" s="180"/>
    </row>
  </sheetData>
  <mergeCells count="1">
    <mergeCell ref="D1:E1"/>
  </mergeCells>
  <printOptions horizontalCentered="1"/>
  <pageMargins left="0.23622047244094491" right="0.23622047244094491" top="1.1417322834645669" bottom="0.55118110236220474" header="0.51181102362204722" footer="0.31496062992125984"/>
  <pageSetup paperSize="9" orientation="landscape" r:id="rId1"/>
  <headerFooter>
    <oddHeader>&amp;C&amp;"-,Corsivo grassetto"&amp;14&amp;KC00000Rendicontazioni PRD e ARD 2017
&amp;K002060Situazione invio giudizi da parte Componenti CSArea 02</oddHeader>
    <oddFooter>&amp;L03/03/2023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ARD2018</vt:lpstr>
      <vt:lpstr>GiudiziARD2018</vt:lpstr>
      <vt:lpstr>PRD2018</vt:lpstr>
      <vt:lpstr>GiudiziPRD2018</vt:lpstr>
      <vt:lpstr>SuddivisioneProgettiCSA2</vt:lpstr>
      <vt:lpstr>'ARD2018'!Area_stampa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Schiavon</dc:creator>
  <cp:lastModifiedBy>Adriana Schiavon</cp:lastModifiedBy>
  <cp:lastPrinted>2023-03-03T13:52:20Z</cp:lastPrinted>
  <dcterms:created xsi:type="dcterms:W3CDTF">2022-09-13T12:33:43Z</dcterms:created>
  <dcterms:modified xsi:type="dcterms:W3CDTF">2023-03-03T13:52:40Z</dcterms:modified>
</cp:coreProperties>
</file>